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ennmedicine.sharepoint.com/sites/PSOMCAMRISMRIServiceCenter/Shared Documents/Equipment and Devices/"/>
    </mc:Choice>
  </mc:AlternateContent>
  <xr:revisionPtr revIDLastSave="64" documentId="8_{A92C0F8A-1437-4BB5-91FA-D215F043CD94}" xr6:coauthVersionLast="47" xr6:coauthVersionMax="47" xr10:uidLastSave="{1F2FEC65-9C71-4783-90A3-B6276F97CA3A}"/>
  <bookViews>
    <workbookView xWindow="-110" yWindow="-110" windowWidth="19420" windowHeight="11500" xr2:uid="{0C836D1F-C5FF-48E3-A89B-825456F4584F}"/>
  </bookViews>
  <sheets>
    <sheet name="Sheet1" sheetId="1" r:id="rId1"/>
    <sheet name="Sheet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<sst xmlns="http://schemas.openxmlformats.org/spreadsheetml/2006/main" count="225" uniqueCount="119">
  <si>
    <t>Product name</t>
  </si>
  <si>
    <t>Functional location</t>
  </si>
  <si>
    <t>Research Protocols?</t>
  </si>
  <si>
    <t>Customer description</t>
  </si>
  <si>
    <t>Additional description</t>
  </si>
  <si>
    <t>Serial number</t>
  </si>
  <si>
    <t>Material number</t>
  </si>
  <si>
    <t>Original startup date</t>
  </si>
  <si>
    <t>End of support</t>
  </si>
  <si>
    <t>Software-Version</t>
  </si>
  <si>
    <t>Achievable Software Version</t>
  </si>
  <si>
    <t>Siemens Service ok to schedule</t>
  </si>
  <si>
    <t>Customer name</t>
  </si>
  <si>
    <t>MAGNETOM Sola</t>
  </si>
  <si>
    <t>400-791486</t>
  </si>
  <si>
    <t>NO</t>
  </si>
  <si>
    <t>HUP Radiology</t>
  </si>
  <si>
    <t>183601</t>
  </si>
  <si>
    <t>11291455</t>
  </si>
  <si>
    <t>20-Nov-2022, 00:00</t>
  </si>
  <si>
    <t/>
  </si>
  <si>
    <t>VA51A-SP01</t>
  </si>
  <si>
    <t>Yes</t>
  </si>
  <si>
    <t>PENN MEDICINE HUP PCAM</t>
  </si>
  <si>
    <t>MAGNETOM Skyra Fit BioMatrix</t>
  </si>
  <si>
    <t>400-830340</t>
  </si>
  <si>
    <t>212021</t>
  </si>
  <si>
    <t>11516217</t>
  </si>
  <si>
    <t>28-Feb-2023, 00:00</t>
  </si>
  <si>
    <t>VA50A-SP01</t>
  </si>
  <si>
    <t>MAGNETOM Aera</t>
  </si>
  <si>
    <t>400-543116</t>
  </si>
  <si>
    <t>141259</t>
  </si>
  <si>
    <t>10432914</t>
  </si>
  <si>
    <t>19-Mar-2017, 00:00</t>
  </si>
  <si>
    <t>31-Dec-2033, 00:00</t>
  </si>
  <si>
    <t>VA30A-SP03</t>
  </si>
  <si>
    <t>MAGNETOM Skyra fit</t>
  </si>
  <si>
    <t>400-569179</t>
  </si>
  <si>
    <t>YES</t>
  </si>
  <si>
    <t>170048</t>
  </si>
  <si>
    <t>10849580</t>
  </si>
  <si>
    <t>30-May-2018, 00:00</t>
  </si>
  <si>
    <t>VE11E-SP02</t>
  </si>
  <si>
    <t>400-615216</t>
  </si>
  <si>
    <t>182673</t>
  </si>
  <si>
    <t>30-Mar-2019, 00:00</t>
  </si>
  <si>
    <t>Starting Feb '25</t>
  </si>
  <si>
    <t>MAGNETOM Prisma fit</t>
  </si>
  <si>
    <t>10849583</t>
  </si>
  <si>
    <t>PENN MEDICINE HUP WEST</t>
  </si>
  <si>
    <t>MAGNETOM Skyra (DE)</t>
  </si>
  <si>
    <t>400-366224</t>
  </si>
  <si>
    <t>45110</t>
  </si>
  <si>
    <t>10432915</t>
  </si>
  <si>
    <t>09-May-2011, 00:00</t>
  </si>
  <si>
    <t>400-453308</t>
  </si>
  <si>
    <t>42116</t>
  </si>
  <si>
    <t>24-Mar-2015, 00:00</t>
  </si>
  <si>
    <t>400-786693</t>
  </si>
  <si>
    <t>167117</t>
  </si>
  <si>
    <t>10-May-2022, 00:00</t>
  </si>
  <si>
    <t>VA30A-SP02</t>
  </si>
  <si>
    <t>MAGNETOM Avanto fit Upgrade</t>
  </si>
  <si>
    <t>400-574009</t>
  </si>
  <si>
    <t>169662</t>
  </si>
  <si>
    <t>10849579</t>
  </si>
  <si>
    <t>26-Mar-2018, 00:00</t>
  </si>
  <si>
    <t>VE11E-SP03</t>
  </si>
  <si>
    <t>400-832602</t>
  </si>
  <si>
    <t>183944</t>
  </si>
  <si>
    <t>16-Aug-2023, 00:00</t>
  </si>
  <si>
    <t>400-655270</t>
  </si>
  <si>
    <t>183126</t>
  </si>
  <si>
    <t>09-Apr-2021, 00:00</t>
  </si>
  <si>
    <t>PENN MEDICINE HUP PAVILION</t>
  </si>
  <si>
    <t>MAGNETOM Vida (DE)</t>
  </si>
  <si>
    <t>400-655278</t>
  </si>
  <si>
    <t>176218</t>
  </si>
  <si>
    <t>11060815</t>
  </si>
  <si>
    <t>20-Apr-2021, 00:00</t>
  </si>
  <si>
    <t>MR 1 (1.5T)</t>
  </si>
  <si>
    <t>MR 2 (3T)</t>
  </si>
  <si>
    <t>MR 3 (3T)</t>
  </si>
  <si>
    <t>MR 4 (1.5T)</t>
  </si>
  <si>
    <t>MR 5 (1.5T)</t>
  </si>
  <si>
    <t>MR 6 (3T)</t>
  </si>
  <si>
    <t>MR 7 (1.5T)</t>
  </si>
  <si>
    <t>MRD1 (3T)</t>
  </si>
  <si>
    <t>MRD2 (1.5T)</t>
  </si>
  <si>
    <t>MRD3 (1.5T)</t>
  </si>
  <si>
    <t>7/3/2025</t>
  </si>
  <si>
    <t>400-543173</t>
  </si>
  <si>
    <t>HUP 6 (3T)</t>
  </si>
  <si>
    <t>VA60A-SP01</t>
  </si>
  <si>
    <t>400-460191</t>
  </si>
  <si>
    <t>VD13A-SP06</t>
  </si>
  <si>
    <t>SC 3T (3T)</t>
  </si>
  <si>
    <t>HUP 5 (1.5T)</t>
  </si>
  <si>
    <t>400-437211</t>
  </si>
  <si>
    <t>CAMRIS</t>
  </si>
  <si>
    <t>VE11C-SP01</t>
  </si>
  <si>
    <t>SC 7T (7T)</t>
  </si>
  <si>
    <t>400-551462</t>
  </si>
  <si>
    <t>VE12U-SP01</t>
  </si>
  <si>
    <t>PAV 10 (3T)</t>
  </si>
  <si>
    <t>400-714717</t>
  </si>
  <si>
    <t>Manufacturer</t>
  </si>
  <si>
    <t>Siemens</t>
  </si>
  <si>
    <t>MAGNETOM Avanto Dot</t>
  </si>
  <si>
    <t>MAGNETOM Prisma</t>
  </si>
  <si>
    <t>MAGNETOM Terra</t>
  </si>
  <si>
    <t>PAV MR1 (1.5T)</t>
  </si>
  <si>
    <t>PAV MR2 (3T)</t>
  </si>
  <si>
    <t>Last software upgrade</t>
  </si>
  <si>
    <t>Next planned software upgrade</t>
  </si>
  <si>
    <t>10/25/2024</t>
  </si>
  <si>
    <t>3/16/2026</t>
  </si>
  <si>
    <t>XA60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</si>
</sst>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9" formatCode="yyyy/mm/dd;@"/>
    <numFmt numFmtId="170" formatCode="[$-409]dd/mmm/yy;@"/>
  </numFmts>
  <fonts count="5" x14ac:knownFonts="1">
    <font>
      <sz val="11"/>
      <color theme="1"/>
      <name val="Aptos Narrow"/>
      <family val="2"/>
      <scheme val="minor"/>
    </font>
    <font>
      <b/>
      <u/>
      <sz val="11"/>
      <color indexed="8"/>
      <name val="Aptos Narrow"/>
      <family val="2"/>
      <scheme val="minor"/>
    </font>
    <font>
      <b/>
      <u/>
      <sz val="10"/>
      <color indexed="8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1A1A1A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169" fontId="2" fillId="0" borderId="1" xfId="0" applyNumberFormat="1" applyFont="1" applyBorder="1" applyAlignment="1">
      <alignment vertical="center"/>
    </xf>
    <xf numFmtId="169" fontId="3" fillId="0" borderId="1" xfId="0" applyNumberFormat="1" applyFont="1" applyBorder="1" applyAlignment="1">
      <alignment vertical="center"/>
    </xf>
    <xf numFmtId="169" fontId="3" fillId="0" borderId="0" xfId="0" applyNumberFormat="1" applyFont="1" applyAlignment="1">
      <alignment vertical="center"/>
    </xf>
    <xf numFmtId="170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70" fontId="4" fillId="0" borderId="1" xfId="0" applyNumberFormat="1" applyFont="1" applyBorder="1" applyAlignment="1">
      <alignment horizontal="left" vertical="center"/>
    </xf>
    <xf numFmtId="170" fontId="3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ealthineersnam-my.sharepoint.com/personal/matthew_dworsak_siemens-healthineers_com/Documents/MRI%20Evolves/Qlik%20Sense%20-%20Untitled%20-%20Table%20-%20December%204,%202024.xlsx" TargetMode="External"/><Relationship Id="rId1" Type="http://schemas.openxmlformats.org/officeDocument/2006/relationships/externalLinkPath" Target="https://healthineersnam-my.sharepoint.com/personal/matthew_dworsak_siemens-healthineers_com/Documents/MRI%20Evolves/Qlik%20Sense%20-%20Untitled%20-%20Table%20-%20December%204,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Functional Location</v>
          </cell>
          <cell r="I1" t="str">
            <v>Achievable Software Version</v>
          </cell>
        </row>
        <row r="2">
          <cell r="A2" t="str">
            <v>400-204803</v>
          </cell>
          <cell r="I2" t="str">
            <v>-</v>
          </cell>
        </row>
        <row r="3">
          <cell r="A3" t="str">
            <v>400-319421</v>
          </cell>
          <cell r="I3" t="str">
            <v>-</v>
          </cell>
        </row>
        <row r="4">
          <cell r="A4" t="str">
            <v>400-366224</v>
          </cell>
          <cell r="I4" t="str">
            <v>VA60A</v>
          </cell>
        </row>
        <row r="5">
          <cell r="A5" t="str">
            <v>400-412527</v>
          </cell>
          <cell r="I5" t="str">
            <v>VA60A</v>
          </cell>
        </row>
        <row r="6">
          <cell r="A6" t="str">
            <v>400-427300</v>
          </cell>
          <cell r="I6" t="str">
            <v>-</v>
          </cell>
        </row>
        <row r="7">
          <cell r="A7" t="str">
            <v>400-437211</v>
          </cell>
          <cell r="I7" t="str">
            <v>VA60A</v>
          </cell>
        </row>
        <row r="8">
          <cell r="A8" t="str">
            <v>400-453308</v>
          </cell>
          <cell r="I8" t="str">
            <v>VA60A</v>
          </cell>
        </row>
        <row r="9">
          <cell r="A9" t="str">
            <v>400-453461</v>
          </cell>
          <cell r="I9" t="str">
            <v>VA60A</v>
          </cell>
        </row>
        <row r="10">
          <cell r="A10" t="str">
            <v>400-460191</v>
          </cell>
          <cell r="I10" t="str">
            <v>-</v>
          </cell>
        </row>
        <row r="11">
          <cell r="A11" t="str">
            <v>400-543116</v>
          </cell>
          <cell r="I11" t="str">
            <v>VA60A</v>
          </cell>
        </row>
        <row r="12">
          <cell r="A12" t="str">
            <v>400-543173</v>
          </cell>
          <cell r="I12" t="str">
            <v>VA60A</v>
          </cell>
        </row>
        <row r="13">
          <cell r="A13" t="str">
            <v>400-551462</v>
          </cell>
          <cell r="I13" t="str">
            <v>-</v>
          </cell>
        </row>
        <row r="14">
          <cell r="A14" t="str">
            <v>400-569179</v>
          </cell>
          <cell r="I14" t="str">
            <v>VA61A</v>
          </cell>
        </row>
        <row r="15">
          <cell r="A15" t="str">
            <v>400-570977</v>
          </cell>
          <cell r="I15" t="str">
            <v>-</v>
          </cell>
        </row>
        <row r="16">
          <cell r="A16" t="str">
            <v>400-573771</v>
          </cell>
          <cell r="I16" t="str">
            <v>VA60A</v>
          </cell>
        </row>
        <row r="17">
          <cell r="A17" t="str">
            <v>400-574009</v>
          </cell>
          <cell r="I17" t="str">
            <v>VA61A</v>
          </cell>
        </row>
        <row r="18">
          <cell r="A18" t="str">
            <v>400-576019</v>
          </cell>
          <cell r="I18" t="str">
            <v>VA60A</v>
          </cell>
        </row>
        <row r="19">
          <cell r="A19" t="str">
            <v>400-612026</v>
          </cell>
          <cell r="I19" t="str">
            <v>-</v>
          </cell>
        </row>
        <row r="20">
          <cell r="A20" t="str">
            <v>400-615216</v>
          </cell>
          <cell r="I20" t="str">
            <v>VA61A</v>
          </cell>
        </row>
        <row r="21">
          <cell r="A21" t="str">
            <v>400-655107</v>
          </cell>
          <cell r="I21" t="str">
            <v>-</v>
          </cell>
        </row>
        <row r="22">
          <cell r="A22" t="str">
            <v>400-655249</v>
          </cell>
          <cell r="I22" t="str">
            <v>VA61A</v>
          </cell>
        </row>
        <row r="23">
          <cell r="A23" t="str">
            <v>400-655258</v>
          </cell>
          <cell r="I23" t="str">
            <v>-</v>
          </cell>
        </row>
        <row r="24">
          <cell r="A24" t="str">
            <v>400-655270</v>
          </cell>
          <cell r="I24" t="str">
            <v>VA61A</v>
          </cell>
        </row>
        <row r="25">
          <cell r="A25" t="str">
            <v>400-655278</v>
          </cell>
          <cell r="I25" t="str">
            <v>-</v>
          </cell>
        </row>
        <row r="26">
          <cell r="A26" t="str">
            <v>400-664632</v>
          </cell>
          <cell r="I26" t="str">
            <v>VA61A</v>
          </cell>
        </row>
        <row r="27">
          <cell r="A27" t="str">
            <v>400-664853</v>
          </cell>
          <cell r="I27" t="str">
            <v>-</v>
          </cell>
        </row>
        <row r="28">
          <cell r="A28" t="str">
            <v>400-665046</v>
          </cell>
          <cell r="I28" t="str">
            <v>VA61A</v>
          </cell>
        </row>
        <row r="29">
          <cell r="A29" t="str">
            <v>400-665050</v>
          </cell>
          <cell r="I29" t="str">
            <v>VA61A</v>
          </cell>
        </row>
        <row r="30">
          <cell r="A30" t="str">
            <v>400-714717</v>
          </cell>
          <cell r="I30" t="str">
            <v>-</v>
          </cell>
        </row>
        <row r="31">
          <cell r="A31" t="str">
            <v>400-779481</v>
          </cell>
          <cell r="I31" t="str">
            <v>VA61A</v>
          </cell>
        </row>
        <row r="32">
          <cell r="A32" t="str">
            <v>400-786693</v>
          </cell>
          <cell r="I32" t="str">
            <v>VA60A</v>
          </cell>
        </row>
        <row r="33">
          <cell r="A33" t="str">
            <v>400-791486</v>
          </cell>
          <cell r="I33" t="str">
            <v>VA61A</v>
          </cell>
        </row>
        <row r="34">
          <cell r="A34" t="str">
            <v>400-817130</v>
          </cell>
          <cell r="I34" t="str">
            <v>VA61A</v>
          </cell>
        </row>
        <row r="35">
          <cell r="A35" t="str">
            <v>400-827767</v>
          </cell>
          <cell r="I35" t="str">
            <v>-</v>
          </cell>
        </row>
        <row r="36">
          <cell r="A36" t="str">
            <v>400-830340</v>
          </cell>
          <cell r="I36" t="str">
            <v>-</v>
          </cell>
        </row>
        <row r="37">
          <cell r="A37" t="str">
            <v>400-832602</v>
          </cell>
          <cell r="I37" t="str">
            <v>VA61A</v>
          </cell>
        </row>
        <row r="38">
          <cell r="A38" t="str">
            <v>400-846363</v>
          </cell>
          <cell r="I38" t="str">
            <v>-</v>
          </cell>
        </row>
        <row r="39">
          <cell r="A39" t="str">
            <v>400-855578</v>
          </cell>
          <cell r="I39" t="str">
            <v>-</v>
          </cell>
        </row>
        <row r="40">
          <cell r="A40" t="str">
            <v>400-876073</v>
          </cell>
          <cell r="I40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C610A-BF5B-4CF3-9F24-07A4C21784CD}">
  <dimension ref="A1:P18"/>
  <sheetViews>
    <sheetView tabSelected="1" topLeftCell="G1" workbookViewId="0">
      <selection activeCell="H24" sqref="H24"/>
    </sheetView>
  </sheetViews>
  <sheetFormatPr defaultRowHeight="13" x14ac:dyDescent="0.35"/>
  <cols>
    <col min="1" max="1" width="11.1796875" style="4" bestFit="1" customWidth="1"/>
    <col min="2" max="2" width="23.54296875" style="4" bestFit="1" customWidth="1"/>
    <col min="3" max="3" width="15.453125" style="4" bestFit="1" customWidth="1"/>
    <col min="4" max="4" width="16.26953125" style="4" bestFit="1" customWidth="1"/>
    <col min="5" max="5" width="17.453125" style="4" bestFit="1" customWidth="1"/>
    <col min="6" max="6" width="17.7265625" style="4" bestFit="1" customWidth="1"/>
    <col min="7" max="7" width="11.54296875" style="4" bestFit="1" customWidth="1"/>
    <col min="8" max="8" width="13.453125" style="4" bestFit="1" customWidth="1"/>
    <col min="9" max="9" width="16.36328125" style="8" bestFit="1" customWidth="1"/>
    <col min="10" max="10" width="15.36328125" style="8" bestFit="1" customWidth="1"/>
    <col min="11" max="11" width="13.90625" style="4" bestFit="1" customWidth="1"/>
    <col min="12" max="12" width="22.6328125" style="4" bestFit="1" customWidth="1"/>
    <col min="13" max="13" width="25" style="4" bestFit="1" customWidth="1"/>
    <col min="14" max="14" width="24.36328125" style="4" bestFit="1" customWidth="1"/>
    <col min="15" max="15" width="17.6328125" style="4" bestFit="1" customWidth="1"/>
    <col min="16" max="16384" width="8.7265625" style="4"/>
  </cols>
  <sheetData>
    <row r="1" spans="1:16" s="3" customFormat="1" x14ac:dyDescent="0.35">
      <c r="A1" s="3" t="s">
        <v>107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6" t="s">
        <v>7</v>
      </c>
      <c r="J1" s="6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114</v>
      </c>
      <c r="P1" s="3" t="s">
        <v>115</v>
      </c>
    </row>
    <row r="2" spans="1:16" s="5" customFormat="1" x14ac:dyDescent="0.35">
      <c r="A2" s="5" t="s">
        <v>108</v>
      </c>
      <c r="B2" s="5" t="s">
        <v>13</v>
      </c>
      <c r="C2" s="5" t="s">
        <v>14</v>
      </c>
      <c r="D2" s="5" t="s">
        <v>15</v>
      </c>
      <c r="E2" s="5" t="s">
        <v>81</v>
      </c>
      <c r="F2" s="5" t="s">
        <v>16</v>
      </c>
      <c r="G2" s="5" t="s">
        <v>17</v>
      </c>
      <c r="H2" s="5" t="s">
        <v>18</v>
      </c>
      <c r="I2" s="9" t="s">
        <v>19</v>
      </c>
      <c r="J2" s="7" t="s">
        <v>20</v>
      </c>
      <c r="K2" s="5" t="s">
        <v>21</v>
      </c>
      <c r="L2" s="5" t="str">
        <f>_xlfn.XLOOKUP(C2,[1]Sheet2!$A:$A,[1]Sheet2!$I:$I)</f>
        <v>VA61A</v>
      </c>
      <c r="M2" s="5" t="s">
        <v>22</v>
      </c>
      <c r="N2" s="5" t="s">
        <v>23</v>
      </c>
    </row>
    <row r="3" spans="1:16" s="5" customFormat="1" x14ac:dyDescent="0.35">
      <c r="A3" s="5" t="s">
        <v>108</v>
      </c>
      <c r="B3" s="5" t="s">
        <v>24</v>
      </c>
      <c r="C3" s="5" t="s">
        <v>25</v>
      </c>
      <c r="D3" s="5" t="s">
        <v>15</v>
      </c>
      <c r="E3" s="5" t="s">
        <v>82</v>
      </c>
      <c r="F3" s="5" t="s">
        <v>16</v>
      </c>
      <c r="G3" s="5" t="s">
        <v>26</v>
      </c>
      <c r="H3" s="5" t="s">
        <v>27</v>
      </c>
      <c r="I3" s="9" t="s">
        <v>28</v>
      </c>
      <c r="J3" s="7" t="s">
        <v>20</v>
      </c>
      <c r="K3" s="5" t="s">
        <v>29</v>
      </c>
      <c r="L3" s="5" t="str">
        <f>_xlfn.XLOOKUP(C3,[1]Sheet2!$A:$A,[1]Sheet2!$I:$I)</f>
        <v>-</v>
      </c>
      <c r="N3" s="5" t="s">
        <v>23</v>
      </c>
    </row>
    <row r="4" spans="1:16" s="5" customFormat="1" x14ac:dyDescent="0.35">
      <c r="A4" s="5" t="s">
        <v>108</v>
      </c>
      <c r="B4" s="5" t="s">
        <v>30</v>
      </c>
      <c r="C4" s="5" t="s">
        <v>31</v>
      </c>
      <c r="D4" s="5" t="s">
        <v>15</v>
      </c>
      <c r="E4" s="5" t="s">
        <v>83</v>
      </c>
      <c r="F4" s="5" t="s">
        <v>16</v>
      </c>
      <c r="G4" s="5" t="s">
        <v>32</v>
      </c>
      <c r="H4" s="5" t="s">
        <v>33</v>
      </c>
      <c r="I4" s="9" t="s">
        <v>34</v>
      </c>
      <c r="J4" s="7" t="s">
        <v>35</v>
      </c>
      <c r="K4" s="5" t="s">
        <v>36</v>
      </c>
      <c r="L4" s="5" t="str">
        <f>_xlfn.XLOOKUP(C4,[1]Sheet2!$A:$A,[1]Sheet2!$I:$I)</f>
        <v>VA60A</v>
      </c>
      <c r="M4" s="5" t="s">
        <v>22</v>
      </c>
      <c r="N4" s="5" t="s">
        <v>23</v>
      </c>
    </row>
    <row r="5" spans="1:16" s="5" customFormat="1" x14ac:dyDescent="0.35">
      <c r="A5" s="5" t="s">
        <v>108</v>
      </c>
      <c r="B5" s="5" t="s">
        <v>37</v>
      </c>
      <c r="C5" s="5" t="s">
        <v>38</v>
      </c>
      <c r="D5" s="5" t="s">
        <v>39</v>
      </c>
      <c r="E5" s="5" t="s">
        <v>84</v>
      </c>
      <c r="F5" s="5" t="s">
        <v>16</v>
      </c>
      <c r="G5" s="5" t="s">
        <v>40</v>
      </c>
      <c r="H5" s="5" t="s">
        <v>41</v>
      </c>
      <c r="I5" s="9" t="s">
        <v>42</v>
      </c>
      <c r="J5" s="7" t="s">
        <v>35</v>
      </c>
      <c r="K5" s="5" t="s">
        <v>43</v>
      </c>
      <c r="L5" s="5" t="str">
        <f>_xlfn.XLOOKUP(C5,[1]Sheet2!$A:$A,[1]Sheet2!$I:$I)</f>
        <v>VA61A</v>
      </c>
      <c r="M5" s="5" t="s">
        <v>22</v>
      </c>
      <c r="N5" s="5" t="s">
        <v>23</v>
      </c>
    </row>
    <row r="6" spans="1:16" s="5" customFormat="1" x14ac:dyDescent="0.35">
      <c r="A6" s="5" t="s">
        <v>108</v>
      </c>
      <c r="B6" s="5" t="s">
        <v>13</v>
      </c>
      <c r="C6" s="5" t="s">
        <v>44</v>
      </c>
      <c r="D6" s="5" t="s">
        <v>39</v>
      </c>
      <c r="E6" s="5" t="s">
        <v>85</v>
      </c>
      <c r="F6" s="5" t="s">
        <v>16</v>
      </c>
      <c r="G6" s="5" t="s">
        <v>45</v>
      </c>
      <c r="H6" s="5" t="s">
        <v>18</v>
      </c>
      <c r="I6" s="9" t="s">
        <v>46</v>
      </c>
      <c r="J6" s="7" t="s">
        <v>20</v>
      </c>
      <c r="K6" s="5" t="s">
        <v>21</v>
      </c>
      <c r="L6" s="5" t="str">
        <f>_xlfn.XLOOKUP(C6,[1]Sheet2!$A:$A,[1]Sheet2!$I:$I)</f>
        <v>VA61A</v>
      </c>
      <c r="M6" s="5" t="s">
        <v>47</v>
      </c>
      <c r="N6" s="5" t="s">
        <v>23</v>
      </c>
    </row>
    <row r="7" spans="1:16" s="5" customFormat="1" x14ac:dyDescent="0.35">
      <c r="A7" s="5" t="s">
        <v>108</v>
      </c>
      <c r="B7" s="5" t="s">
        <v>51</v>
      </c>
      <c r="C7" s="5" t="s">
        <v>52</v>
      </c>
      <c r="D7" s="5" t="s">
        <v>15</v>
      </c>
      <c r="E7" s="5" t="s">
        <v>86</v>
      </c>
      <c r="F7" s="5" t="s">
        <v>16</v>
      </c>
      <c r="G7" s="5" t="s">
        <v>53</v>
      </c>
      <c r="H7" s="5" t="s">
        <v>54</v>
      </c>
      <c r="I7" s="9" t="s">
        <v>55</v>
      </c>
      <c r="J7" s="7" t="s">
        <v>35</v>
      </c>
      <c r="K7" s="5" t="s">
        <v>36</v>
      </c>
      <c r="L7" s="5" t="str">
        <f>_xlfn.XLOOKUP(C7,[1]Sheet2!$A:$A,[1]Sheet2!$I:$I)</f>
        <v>VA60A</v>
      </c>
      <c r="M7" s="5" t="s">
        <v>22</v>
      </c>
      <c r="N7" s="5" t="s">
        <v>23</v>
      </c>
    </row>
    <row r="8" spans="1:16" s="5" customFormat="1" x14ac:dyDescent="0.35">
      <c r="A8" s="5" t="s">
        <v>108</v>
      </c>
      <c r="B8" s="5" t="s">
        <v>30</v>
      </c>
      <c r="C8" s="5" t="s">
        <v>56</v>
      </c>
      <c r="D8" s="5" t="s">
        <v>39</v>
      </c>
      <c r="E8" s="5" t="s">
        <v>87</v>
      </c>
      <c r="F8" s="5" t="s">
        <v>16</v>
      </c>
      <c r="G8" s="5" t="s">
        <v>57</v>
      </c>
      <c r="H8" s="5" t="s">
        <v>33</v>
      </c>
      <c r="I8" s="9" t="s">
        <v>58</v>
      </c>
      <c r="J8" s="7" t="s">
        <v>35</v>
      </c>
      <c r="K8" s="5" t="s">
        <v>36</v>
      </c>
      <c r="L8" s="5" t="str">
        <f>_xlfn.XLOOKUP(C8,[1]Sheet2!$A:$A,[1]Sheet2!$I:$I)</f>
        <v>VA60A</v>
      </c>
      <c r="M8" s="5" t="s">
        <v>22</v>
      </c>
      <c r="N8" s="5" t="s">
        <v>23</v>
      </c>
    </row>
    <row r="9" spans="1:16" s="5" customFormat="1" x14ac:dyDescent="0.35">
      <c r="A9" s="5" t="s">
        <v>108</v>
      </c>
      <c r="B9" s="5" t="s">
        <v>48</v>
      </c>
      <c r="C9" s="5" t="s">
        <v>59</v>
      </c>
      <c r="D9" s="5" t="s">
        <v>39</v>
      </c>
      <c r="E9" s="5" t="s">
        <v>88</v>
      </c>
      <c r="F9" s="5" t="s">
        <v>16</v>
      </c>
      <c r="G9" s="5" t="s">
        <v>60</v>
      </c>
      <c r="H9" s="5" t="s">
        <v>49</v>
      </c>
      <c r="I9" s="9" t="s">
        <v>61</v>
      </c>
      <c r="J9" s="7" t="s">
        <v>35</v>
      </c>
      <c r="K9" s="5" t="s">
        <v>62</v>
      </c>
      <c r="L9" s="5" t="str">
        <f>_xlfn.XLOOKUP(C9,[1]Sheet2!$A:$A,[1]Sheet2!$I:$I)</f>
        <v>VA60A</v>
      </c>
      <c r="M9" s="5" t="s">
        <v>22</v>
      </c>
      <c r="N9" s="5" t="s">
        <v>50</v>
      </c>
    </row>
    <row r="10" spans="1:16" s="5" customFormat="1" x14ac:dyDescent="0.35">
      <c r="A10" s="5" t="s">
        <v>108</v>
      </c>
      <c r="B10" s="5" t="s">
        <v>63</v>
      </c>
      <c r="C10" s="5" t="s">
        <v>64</v>
      </c>
      <c r="D10" s="5" t="s">
        <v>39</v>
      </c>
      <c r="E10" s="5" t="s">
        <v>89</v>
      </c>
      <c r="F10" s="5" t="s">
        <v>16</v>
      </c>
      <c r="G10" s="5" t="s">
        <v>65</v>
      </c>
      <c r="H10" s="5" t="s">
        <v>66</v>
      </c>
      <c r="I10" s="9" t="s">
        <v>67</v>
      </c>
      <c r="J10" s="7" t="s">
        <v>35</v>
      </c>
      <c r="K10" s="5" t="s">
        <v>68</v>
      </c>
      <c r="L10" s="5" t="str">
        <f>_xlfn.XLOOKUP(C10,[1]Sheet2!$A:$A,[1]Sheet2!$I:$I)</f>
        <v>VA61A</v>
      </c>
      <c r="N10" s="5" t="s">
        <v>50</v>
      </c>
    </row>
    <row r="11" spans="1:16" s="5" customFormat="1" x14ac:dyDescent="0.35">
      <c r="A11" s="5" t="s">
        <v>108</v>
      </c>
      <c r="B11" s="5" t="s">
        <v>13</v>
      </c>
      <c r="C11" s="5" t="s">
        <v>69</v>
      </c>
      <c r="D11" s="5" t="s">
        <v>15</v>
      </c>
      <c r="E11" s="5" t="s">
        <v>90</v>
      </c>
      <c r="F11" s="5" t="s">
        <v>16</v>
      </c>
      <c r="G11" s="5" t="s">
        <v>70</v>
      </c>
      <c r="H11" s="5" t="s">
        <v>18</v>
      </c>
      <c r="I11" s="9" t="s">
        <v>71</v>
      </c>
      <c r="J11" s="7" t="s">
        <v>20</v>
      </c>
      <c r="K11" s="5" t="s">
        <v>21</v>
      </c>
      <c r="L11" s="5" t="str">
        <f>_xlfn.XLOOKUP(C11,[1]Sheet2!$A:$A,[1]Sheet2!$I:$I)</f>
        <v>VA61A</v>
      </c>
      <c r="M11" s="5" t="s">
        <v>22</v>
      </c>
      <c r="N11" s="5" t="s">
        <v>50</v>
      </c>
    </row>
    <row r="12" spans="1:16" s="5" customFormat="1" x14ac:dyDescent="0.35">
      <c r="A12" s="5" t="s">
        <v>108</v>
      </c>
      <c r="B12" s="5" t="s">
        <v>13</v>
      </c>
      <c r="C12" s="5" t="s">
        <v>72</v>
      </c>
      <c r="D12" s="5" t="s">
        <v>15</v>
      </c>
      <c r="E12" s="5" t="s">
        <v>112</v>
      </c>
      <c r="F12" s="5" t="s">
        <v>16</v>
      </c>
      <c r="G12" s="5" t="s">
        <v>73</v>
      </c>
      <c r="H12" s="5" t="s">
        <v>18</v>
      </c>
      <c r="I12" s="9" t="s">
        <v>74</v>
      </c>
      <c r="J12" s="7" t="s">
        <v>20</v>
      </c>
      <c r="K12" s="5" t="s">
        <v>21</v>
      </c>
      <c r="L12" s="5" t="str">
        <f>_xlfn.XLOOKUP(C12,[1]Sheet2!$A:$A,[1]Sheet2!$I:$I)</f>
        <v>VA61A</v>
      </c>
      <c r="M12" s="5" t="s">
        <v>22</v>
      </c>
      <c r="N12" s="5" t="s">
        <v>75</v>
      </c>
    </row>
    <row r="13" spans="1:16" s="5" customFormat="1" x14ac:dyDescent="0.35">
      <c r="A13" s="5" t="s">
        <v>108</v>
      </c>
      <c r="B13" s="5" t="s">
        <v>76</v>
      </c>
      <c r="C13" s="5" t="s">
        <v>77</v>
      </c>
      <c r="D13" s="5" t="s">
        <v>39</v>
      </c>
      <c r="E13" s="5" t="s">
        <v>113</v>
      </c>
      <c r="F13" s="5" t="s">
        <v>16</v>
      </c>
      <c r="G13" s="5" t="s">
        <v>78</v>
      </c>
      <c r="H13" s="5" t="s">
        <v>79</v>
      </c>
      <c r="I13" s="9" t="s">
        <v>80</v>
      </c>
      <c r="J13" s="7"/>
      <c r="K13" s="5" t="s">
        <v>29</v>
      </c>
      <c r="L13" s="5" t="str">
        <f>_xlfn.XLOOKUP(C13,[1]Sheet2!$A:$A,[1]Sheet2!$I:$I)</f>
        <v>-</v>
      </c>
      <c r="N13" s="5" t="s">
        <v>75</v>
      </c>
    </row>
    <row r="14" spans="1:16" s="5" customFormat="1" x14ac:dyDescent="0.35">
      <c r="A14" s="5" t="s">
        <v>108</v>
      </c>
      <c r="B14" s="5" t="s">
        <v>48</v>
      </c>
      <c r="C14" s="10" t="s">
        <v>92</v>
      </c>
      <c r="D14" s="5" t="s">
        <v>39</v>
      </c>
      <c r="E14" s="5" t="s">
        <v>93</v>
      </c>
      <c r="F14" s="5" t="s">
        <v>100</v>
      </c>
      <c r="G14" s="11">
        <v>167024</v>
      </c>
      <c r="H14" s="11">
        <v>10849583</v>
      </c>
      <c r="I14" s="12">
        <v>42891</v>
      </c>
      <c r="J14" s="12">
        <v>48944</v>
      </c>
      <c r="K14" s="11" t="s">
        <v>94</v>
      </c>
      <c r="N14" s="5" t="s">
        <v>100</v>
      </c>
      <c r="O14" s="5" t="s">
        <v>91</v>
      </c>
    </row>
    <row r="15" spans="1:16" s="5" customFormat="1" x14ac:dyDescent="0.35">
      <c r="A15" s="5" t="s">
        <v>108</v>
      </c>
      <c r="B15" s="5" t="s">
        <v>109</v>
      </c>
      <c r="C15" s="10" t="s">
        <v>95</v>
      </c>
      <c r="D15" s="5" t="s">
        <v>39</v>
      </c>
      <c r="E15" s="5" t="s">
        <v>98</v>
      </c>
      <c r="F15" s="5" t="s">
        <v>100</v>
      </c>
      <c r="G15" s="11">
        <v>57146</v>
      </c>
      <c r="H15" s="11">
        <v>10684331</v>
      </c>
      <c r="I15" s="12">
        <v>41689</v>
      </c>
      <c r="J15" s="13"/>
      <c r="K15" s="11" t="s">
        <v>96</v>
      </c>
      <c r="N15" s="5" t="s">
        <v>100</v>
      </c>
    </row>
    <row r="16" spans="1:16" s="5" customFormat="1" x14ac:dyDescent="0.35">
      <c r="A16" s="5" t="s">
        <v>108</v>
      </c>
      <c r="B16" s="5" t="s">
        <v>110</v>
      </c>
      <c r="C16" s="10" t="s">
        <v>99</v>
      </c>
      <c r="D16" s="5" t="s">
        <v>39</v>
      </c>
      <c r="E16" s="5" t="s">
        <v>97</v>
      </c>
      <c r="F16" s="5" t="s">
        <v>100</v>
      </c>
      <c r="G16" s="11">
        <v>66044</v>
      </c>
      <c r="H16" s="11">
        <v>10849582</v>
      </c>
      <c r="I16" s="12">
        <v>42087</v>
      </c>
      <c r="J16" s="12">
        <v>47483</v>
      </c>
      <c r="K16" s="11" t="s">
        <v>101</v>
      </c>
      <c r="L16" s="5" t="s">
        <v>118</v>
      </c>
      <c r="N16" s="5" t="s">
        <v>100</v>
      </c>
      <c r="P16" s="5" t="s">
        <v>117</v>
      </c>
    </row>
    <row r="17" spans="1:15" s="5" customFormat="1" x14ac:dyDescent="0.35">
      <c r="A17" s="5" t="s">
        <v>108</v>
      </c>
      <c r="B17" s="5" t="s">
        <v>111</v>
      </c>
      <c r="C17" s="10" t="s">
        <v>103</v>
      </c>
      <c r="D17" s="5" t="s">
        <v>39</v>
      </c>
      <c r="E17" s="5" t="s">
        <v>102</v>
      </c>
      <c r="F17" s="5" t="s">
        <v>100</v>
      </c>
      <c r="G17" s="11">
        <v>79106</v>
      </c>
      <c r="H17" s="11">
        <v>10882764</v>
      </c>
      <c r="I17" s="12">
        <v>42907</v>
      </c>
      <c r="J17" s="13"/>
      <c r="K17" s="11" t="s">
        <v>104</v>
      </c>
      <c r="N17" s="5" t="s">
        <v>100</v>
      </c>
    </row>
    <row r="18" spans="1:15" s="5" customFormat="1" x14ac:dyDescent="0.35">
      <c r="A18" s="5" t="s">
        <v>108</v>
      </c>
      <c r="B18" s="5" t="s">
        <v>110</v>
      </c>
      <c r="C18" s="10" t="s">
        <v>106</v>
      </c>
      <c r="D18" s="5" t="s">
        <v>39</v>
      </c>
      <c r="E18" s="5" t="s">
        <v>105</v>
      </c>
      <c r="F18" s="5" t="s">
        <v>100</v>
      </c>
      <c r="G18" s="11">
        <v>166225</v>
      </c>
      <c r="H18" s="11">
        <v>10849582</v>
      </c>
      <c r="I18" s="12">
        <v>44324</v>
      </c>
      <c r="J18" s="12">
        <v>48944</v>
      </c>
      <c r="K18" s="11" t="s">
        <v>94</v>
      </c>
      <c r="N18" s="5" t="s">
        <v>100</v>
      </c>
      <c r="O18" s="5" t="s">
        <v>116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D98C2-7CF3-43A9-9A82-1B7296935ABB}">
  <dimension ref="A1:M1"/>
  <sheetViews>
    <sheetView topLeftCell="G1" workbookViewId="0">
      <selection activeCell="G2" sqref="A2:XFD6"/>
    </sheetView>
  </sheetViews>
  <sheetFormatPr defaultRowHeight="14.5" x14ac:dyDescent="0.35"/>
  <cols>
    <col min="1" max="1" width="26.1796875" bestFit="1" customWidth="1"/>
    <col min="2" max="2" width="17.1796875" bestFit="1" customWidth="1"/>
    <col min="3" max="3" width="17.90625" bestFit="1" customWidth="1"/>
    <col min="4" max="4" width="19.08984375" bestFit="1" customWidth="1"/>
    <col min="5" max="5" width="20.7265625" bestFit="1" customWidth="1"/>
    <col min="6" max="6" width="12.54296875" bestFit="1" customWidth="1"/>
    <col min="7" max="7" width="14.6328125" bestFit="1" customWidth="1"/>
    <col min="8" max="8" width="18" bestFit="1" customWidth="1"/>
    <col min="9" max="9" width="12.90625" bestFit="1" customWidth="1"/>
    <col min="10" max="10" width="15.1796875" bestFit="1" customWidth="1"/>
    <col min="11" max="11" width="24.7265625" bestFit="1" customWidth="1"/>
    <col min="12" max="12" width="27.453125" bestFit="1" customWidth="1"/>
    <col min="13" max="13" width="14.1796875" bestFit="1" customWidth="1"/>
  </cols>
  <sheetData>
    <row r="1" spans="1:13" s="1" customForma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1" t="s">
        <v>12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A61D7E327A354D907EF0DDA2A1249A" ma:contentTypeVersion="10" ma:contentTypeDescription="Create a new document." ma:contentTypeScope="" ma:versionID="4ab96ae3fff684d1f8a562f75fbd2ee6">
  <xsd:schema xmlns:xsd="http://www.w3.org/2001/XMLSchema" xmlns:xs="http://www.w3.org/2001/XMLSchema" xmlns:p="http://schemas.microsoft.com/office/2006/metadata/properties" xmlns:ns2="230835a9-7352-48b0-bbe3-1712087f1675" xmlns:ns3="38d3c8d7-2459-4631-8521-87e4ce20100e" targetNamespace="http://schemas.microsoft.com/office/2006/metadata/properties" ma:root="true" ma:fieldsID="25575a9fd22b777d240efda9b505c033" ns2:_="" ns3:_="">
    <xsd:import namespace="230835a9-7352-48b0-bbe3-1712087f1675"/>
    <xsd:import namespace="38d3c8d7-2459-4631-8521-87e4ce2010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835a9-7352-48b0-bbe3-1712087f16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d3c8d7-2459-4631-8521-87e4ce2010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886E2D5-1F6C-4930-896B-941D34D159DF}"/>
</file>

<file path=customXml/itemProps2.xml><?xml version="1.0" encoding="utf-8"?>
<ds:datastoreItem xmlns:ds="http://schemas.openxmlformats.org/officeDocument/2006/customXml" ds:itemID="{B68BD689-41DC-4EED-B6DB-5D81C30609A3}"/>
</file>

<file path=customXml/itemProps3.xml><?xml version="1.0" encoding="utf-8"?>
<ds:datastoreItem xmlns:ds="http://schemas.openxmlformats.org/officeDocument/2006/customXml" ds:itemID="{1332BEBD-C282-47EB-AF23-4F3F65E820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Penn Medicine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Urbaniak, Allison</dc:creator>
  <cp:lastModifiedBy>Salek, Elyse</cp:lastModifiedBy>
  <dcterms:created xsi:type="dcterms:W3CDTF">2025-10-07T13:25:22Z</dcterms:created>
  <dcterms:modified xsi:type="dcterms:W3CDTF">2025-10-27T15:33:48Z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0x01010011A61D7E327A354D907EF0DDA2A1249A</vt:lpwstr>
  </property>
</Properties>
</file>