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40" windowWidth="15480" windowHeight="9045" tabRatio="788" activeTab="12"/>
  </bookViews>
  <sheets>
    <sheet name="BaseLine1" sheetId="1" r:id="rId1"/>
    <sheet name="BaseLine2" sheetId="2" r:id="rId2"/>
    <sheet name="Week1" sheetId="13" r:id="rId3"/>
    <sheet name="Week2" sheetId="20" r:id="rId4"/>
    <sheet name="Week3" sheetId="22" r:id="rId5"/>
    <sheet name="Week4" sheetId="21" r:id="rId6"/>
    <sheet name="Week5" sheetId="14" r:id="rId7"/>
    <sheet name="Week6" sheetId="15" r:id="rId8"/>
    <sheet name="Week7" sheetId="12" r:id="rId9"/>
    <sheet name="Week8" sheetId="17" r:id="rId10"/>
    <sheet name="PostBL1" sheetId="16" r:id="rId11"/>
    <sheet name="PostBL2" sheetId="18" r:id="rId12"/>
    <sheet name="Sheet11" sheetId="11" r:id="rId13"/>
  </sheets>
  <definedNames>
    <definedName name="_xlnm.Print_Area" localSheetId="0">BaseLine1!$A$1:$I$81</definedName>
    <definedName name="_xlnm.Print_Area" localSheetId="1">BaseLine2!$A$1:$I$81</definedName>
    <definedName name="_xlnm.Print_Area" localSheetId="2">Week1!$A$1:$I$81</definedName>
  </definedNames>
  <calcPr calcId="145621"/>
</workbook>
</file>

<file path=xl/calcChain.xml><?xml version="1.0" encoding="utf-8"?>
<calcChain xmlns="http://schemas.openxmlformats.org/spreadsheetml/2006/main">
  <c r="H62" i="13" l="1"/>
  <c r="G62" i="13"/>
  <c r="G7" i="11" l="1"/>
  <c r="G6" i="11"/>
  <c r="F6" i="11"/>
  <c r="L5" i="11"/>
  <c r="G5" i="11"/>
  <c r="F5" i="11"/>
  <c r="G4" i="11"/>
  <c r="F4" i="11"/>
  <c r="G3" i="11"/>
  <c r="F3" i="11"/>
  <c r="G2" i="11"/>
  <c r="F2" i="11"/>
  <c r="H80" i="22"/>
  <c r="G80" i="22"/>
  <c r="F80" i="22"/>
  <c r="E80" i="22"/>
  <c r="D80" i="22"/>
  <c r="C80" i="22"/>
  <c r="I80" i="22" s="1"/>
  <c r="B80" i="22"/>
  <c r="H79" i="22"/>
  <c r="G79" i="22"/>
  <c r="F79" i="22"/>
  <c r="E79" i="22"/>
  <c r="D79" i="22"/>
  <c r="C79" i="22"/>
  <c r="B79" i="22"/>
  <c r="H74" i="22"/>
  <c r="G74" i="22"/>
  <c r="F74" i="22"/>
  <c r="E74" i="22"/>
  <c r="D74" i="22"/>
  <c r="C74" i="22"/>
  <c r="B74" i="22"/>
  <c r="I74" i="22" s="1"/>
  <c r="H73" i="22"/>
  <c r="G73" i="22"/>
  <c r="F73" i="22"/>
  <c r="E73" i="22"/>
  <c r="D73" i="22"/>
  <c r="C73" i="22"/>
  <c r="B73" i="22"/>
  <c r="I73" i="22" s="1"/>
  <c r="H72" i="22"/>
  <c r="G72" i="22"/>
  <c r="F72" i="22"/>
  <c r="E72" i="22"/>
  <c r="D72" i="22"/>
  <c r="C72" i="22"/>
  <c r="B72" i="22"/>
  <c r="I72" i="22" s="1"/>
  <c r="H71" i="22"/>
  <c r="G71" i="22"/>
  <c r="F71" i="22"/>
  <c r="E71" i="22"/>
  <c r="D71" i="22"/>
  <c r="C71" i="22"/>
  <c r="I71" i="22" s="1"/>
  <c r="B71" i="22"/>
  <c r="I68" i="22"/>
  <c r="J68" i="22" s="1"/>
  <c r="I66" i="22"/>
  <c r="G64" i="22"/>
  <c r="F64" i="22"/>
  <c r="C64" i="22"/>
  <c r="B64" i="22"/>
  <c r="G63" i="22"/>
  <c r="F63" i="22"/>
  <c r="E63" i="22"/>
  <c r="E64" i="22" s="1"/>
  <c r="C63" i="22"/>
  <c r="B63" i="22"/>
  <c r="H62" i="22"/>
  <c r="H63" i="22" s="1"/>
  <c r="H64" i="22" s="1"/>
  <c r="G62" i="22"/>
  <c r="F62" i="22"/>
  <c r="E62" i="22"/>
  <c r="D62" i="22"/>
  <c r="D63" i="22" s="1"/>
  <c r="D64" i="22" s="1"/>
  <c r="C62" i="22"/>
  <c r="B62" i="22"/>
  <c r="F56" i="22"/>
  <c r="F81" i="22" s="1"/>
  <c r="E56" i="22"/>
  <c r="E81" i="22" s="1"/>
  <c r="B56" i="22"/>
  <c r="B81" i="22" s="1"/>
  <c r="H55" i="22"/>
  <c r="H56" i="22" s="1"/>
  <c r="F55" i="22"/>
  <c r="E55" i="22"/>
  <c r="D55" i="22"/>
  <c r="D56" i="22" s="1"/>
  <c r="B55" i="22"/>
  <c r="H54" i="22"/>
  <c r="G54" i="22"/>
  <c r="G55" i="22" s="1"/>
  <c r="G56" i="22" s="1"/>
  <c r="F54" i="22"/>
  <c r="E54" i="22"/>
  <c r="D54" i="22"/>
  <c r="C54" i="22"/>
  <c r="C55" i="22" s="1"/>
  <c r="C56" i="22" s="1"/>
  <c r="B54" i="22"/>
  <c r="H50" i="22"/>
  <c r="E50" i="22"/>
  <c r="D50" i="22"/>
  <c r="H49" i="22"/>
  <c r="G49" i="22"/>
  <c r="G50" i="22" s="1"/>
  <c r="E49" i="22"/>
  <c r="D49" i="22"/>
  <c r="C49" i="22"/>
  <c r="C50" i="22" s="1"/>
  <c r="H48" i="22"/>
  <c r="G48" i="22"/>
  <c r="F48" i="22"/>
  <c r="F49" i="22" s="1"/>
  <c r="F50" i="22" s="1"/>
  <c r="E48" i="22"/>
  <c r="D48" i="22"/>
  <c r="C48" i="22"/>
  <c r="B48" i="22"/>
  <c r="B49" i="22" s="1"/>
  <c r="B50" i="22" s="1"/>
  <c r="H40" i="22"/>
  <c r="G40" i="22"/>
  <c r="F40" i="22"/>
  <c r="E40" i="22"/>
  <c r="D40" i="22"/>
  <c r="C40" i="22"/>
  <c r="B40" i="22"/>
  <c r="I40" i="22" s="1"/>
  <c r="I39" i="22"/>
  <c r="H38" i="22"/>
  <c r="G38" i="22"/>
  <c r="F38" i="22"/>
  <c r="E38" i="22"/>
  <c r="D38" i="22"/>
  <c r="C38" i="22"/>
  <c r="I38" i="22" s="1"/>
  <c r="B38" i="22"/>
  <c r="I36" i="22"/>
  <c r="I35" i="22"/>
  <c r="I34" i="22"/>
  <c r="H31" i="22"/>
  <c r="G31" i="22"/>
  <c r="F31" i="22"/>
  <c r="E31" i="22"/>
  <c r="D31" i="22"/>
  <c r="C31" i="22"/>
  <c r="B31" i="22"/>
  <c r="I31" i="22" s="1"/>
  <c r="G27" i="22"/>
  <c r="G42" i="22" s="1"/>
  <c r="F27" i="22"/>
  <c r="F69" i="22" s="1"/>
  <c r="F76" i="22" s="1"/>
  <c r="C27" i="22"/>
  <c r="C42" i="22" s="1"/>
  <c r="B27" i="22"/>
  <c r="G26" i="22"/>
  <c r="F26" i="22"/>
  <c r="E26" i="22"/>
  <c r="E27" i="22" s="1"/>
  <c r="C26" i="22"/>
  <c r="B26" i="22"/>
  <c r="H25" i="22"/>
  <c r="H26" i="22" s="1"/>
  <c r="H27" i="22" s="1"/>
  <c r="G25" i="22"/>
  <c r="F25" i="22"/>
  <c r="E25" i="22"/>
  <c r="D25" i="22"/>
  <c r="D26" i="22" s="1"/>
  <c r="D27" i="22" s="1"/>
  <c r="C25" i="22"/>
  <c r="B25" i="22"/>
  <c r="I18" i="22"/>
  <c r="I16" i="22"/>
  <c r="I15" i="22"/>
  <c r="B15" i="22"/>
  <c r="B30" i="22" s="1"/>
  <c r="I14" i="22"/>
  <c r="B14" i="22"/>
  <c r="C12" i="22"/>
  <c r="I10" i="22"/>
  <c r="I9" i="22"/>
  <c r="I8" i="22"/>
  <c r="B8" i="22"/>
  <c r="B29" i="22" s="1"/>
  <c r="C6" i="22"/>
  <c r="B3" i="22"/>
  <c r="C3" i="22" s="1"/>
  <c r="D3" i="22" s="1"/>
  <c r="E3" i="22" s="1"/>
  <c r="F3" i="22" s="1"/>
  <c r="G3" i="22" s="1"/>
  <c r="H3" i="22" s="1"/>
  <c r="H80" i="21"/>
  <c r="G80" i="21"/>
  <c r="F80" i="21"/>
  <c r="E80" i="21"/>
  <c r="D80" i="21"/>
  <c r="C80" i="21"/>
  <c r="I80" i="21" s="1"/>
  <c r="B80" i="21"/>
  <c r="H79" i="21"/>
  <c r="G79" i="21"/>
  <c r="F79" i="21"/>
  <c r="E79" i="21"/>
  <c r="D79" i="21"/>
  <c r="C79" i="21"/>
  <c r="B79" i="21"/>
  <c r="H74" i="21"/>
  <c r="G74" i="21"/>
  <c r="F74" i="21"/>
  <c r="E74" i="21"/>
  <c r="D74" i="21"/>
  <c r="C74" i="21"/>
  <c r="B74" i="21"/>
  <c r="I74" i="21" s="1"/>
  <c r="H73" i="21"/>
  <c r="G73" i="21"/>
  <c r="F73" i="21"/>
  <c r="E73" i="21"/>
  <c r="D73" i="21"/>
  <c r="C73" i="21"/>
  <c r="B73" i="21"/>
  <c r="I73" i="21" s="1"/>
  <c r="H72" i="21"/>
  <c r="G72" i="21"/>
  <c r="F72" i="21"/>
  <c r="E72" i="21"/>
  <c r="D72" i="21"/>
  <c r="C72" i="21"/>
  <c r="B72" i="21"/>
  <c r="I72" i="21" s="1"/>
  <c r="H71" i="21"/>
  <c r="G71" i="21"/>
  <c r="F71" i="21"/>
  <c r="E71" i="21"/>
  <c r="D71" i="21"/>
  <c r="C71" i="21"/>
  <c r="I71" i="21" s="1"/>
  <c r="B71" i="21"/>
  <c r="I68" i="21"/>
  <c r="J68" i="21" s="1"/>
  <c r="I66" i="21"/>
  <c r="G64" i="21"/>
  <c r="C64" i="21"/>
  <c r="G63" i="21"/>
  <c r="F63" i="21"/>
  <c r="F64" i="21" s="1"/>
  <c r="C63" i="21"/>
  <c r="B63" i="21"/>
  <c r="B64" i="21" s="1"/>
  <c r="H62" i="21"/>
  <c r="H63" i="21" s="1"/>
  <c r="H64" i="21" s="1"/>
  <c r="G62" i="21"/>
  <c r="F62" i="21"/>
  <c r="E62" i="21"/>
  <c r="E63" i="21" s="1"/>
  <c r="E64" i="21" s="1"/>
  <c r="D62" i="21"/>
  <c r="D63" i="21" s="1"/>
  <c r="D64" i="21" s="1"/>
  <c r="C62" i="21"/>
  <c r="B62" i="21"/>
  <c r="F56" i="21"/>
  <c r="F81" i="21" s="1"/>
  <c r="B56" i="21"/>
  <c r="F55" i="21"/>
  <c r="E55" i="21"/>
  <c r="E56" i="21" s="1"/>
  <c r="B55" i="21"/>
  <c r="H54" i="21"/>
  <c r="H55" i="21" s="1"/>
  <c r="H56" i="21" s="1"/>
  <c r="G54" i="21"/>
  <c r="G55" i="21" s="1"/>
  <c r="G56" i="21" s="1"/>
  <c r="F54" i="21"/>
  <c r="E54" i="21"/>
  <c r="D54" i="21"/>
  <c r="D55" i="21" s="1"/>
  <c r="D56" i="21" s="1"/>
  <c r="C54" i="21"/>
  <c r="C55" i="21" s="1"/>
  <c r="C56" i="21" s="1"/>
  <c r="B54" i="21"/>
  <c r="E50" i="21"/>
  <c r="H49" i="21"/>
  <c r="H50" i="21" s="1"/>
  <c r="E49" i="21"/>
  <c r="D49" i="21"/>
  <c r="D50" i="21" s="1"/>
  <c r="H48" i="21"/>
  <c r="G48" i="21"/>
  <c r="G49" i="21" s="1"/>
  <c r="G50" i="21" s="1"/>
  <c r="F48" i="21"/>
  <c r="F49" i="21" s="1"/>
  <c r="F50" i="21" s="1"/>
  <c r="E48" i="21"/>
  <c r="D48" i="21"/>
  <c r="C48" i="21"/>
  <c r="C49" i="21" s="1"/>
  <c r="C50" i="21" s="1"/>
  <c r="B48" i="21"/>
  <c r="B49" i="21" s="1"/>
  <c r="B50" i="21" s="1"/>
  <c r="H40" i="21"/>
  <c r="G40" i="21"/>
  <c r="F40" i="21"/>
  <c r="E40" i="21"/>
  <c r="D40" i="21"/>
  <c r="C40" i="21"/>
  <c r="B40" i="21"/>
  <c r="I40" i="21" s="1"/>
  <c r="I39" i="21"/>
  <c r="H38" i="21"/>
  <c r="G38" i="21"/>
  <c r="F38" i="21"/>
  <c r="E38" i="21"/>
  <c r="D38" i="21"/>
  <c r="C38" i="21"/>
  <c r="I38" i="21" s="1"/>
  <c r="B38" i="21"/>
  <c r="I36" i="21"/>
  <c r="I35" i="21"/>
  <c r="I34" i="21"/>
  <c r="H31" i="21"/>
  <c r="G31" i="21"/>
  <c r="F31" i="21"/>
  <c r="E31" i="21"/>
  <c r="D31" i="21"/>
  <c r="C31" i="21"/>
  <c r="B31" i="21"/>
  <c r="I31" i="21" s="1"/>
  <c r="G27" i="21"/>
  <c r="G42" i="21" s="1"/>
  <c r="C27" i="21"/>
  <c r="C42" i="21" s="1"/>
  <c r="G26" i="21"/>
  <c r="F26" i="21"/>
  <c r="F27" i="21" s="1"/>
  <c r="C26" i="21"/>
  <c r="B26" i="21"/>
  <c r="B27" i="21" s="1"/>
  <c r="H25" i="21"/>
  <c r="H26" i="21" s="1"/>
  <c r="H27" i="21" s="1"/>
  <c r="G25" i="21"/>
  <c r="F25" i="21"/>
  <c r="E25" i="21"/>
  <c r="E26" i="21" s="1"/>
  <c r="E27" i="21" s="1"/>
  <c r="D25" i="21"/>
  <c r="D26" i="21" s="1"/>
  <c r="D27" i="21" s="1"/>
  <c r="C25" i="21"/>
  <c r="B25" i="21"/>
  <c r="I18" i="21"/>
  <c r="I16" i="21"/>
  <c r="I15" i="21"/>
  <c r="I14" i="21"/>
  <c r="B14" i="21"/>
  <c r="B15" i="21" s="1"/>
  <c r="C12" i="21"/>
  <c r="C14" i="21" s="1"/>
  <c r="C15" i="21" s="1"/>
  <c r="C30" i="21" s="1"/>
  <c r="I10" i="21"/>
  <c r="I9" i="21"/>
  <c r="I8" i="21"/>
  <c r="B8" i="21"/>
  <c r="B29" i="21" s="1"/>
  <c r="C6" i="21"/>
  <c r="C8" i="21" s="1"/>
  <c r="B3" i="21"/>
  <c r="C3" i="21" s="1"/>
  <c r="D3" i="21" s="1"/>
  <c r="E3" i="21" s="1"/>
  <c r="F3" i="21" s="1"/>
  <c r="G3" i="21" s="1"/>
  <c r="H3" i="21" s="1"/>
  <c r="H80" i="20"/>
  <c r="G80" i="20"/>
  <c r="F80" i="20"/>
  <c r="E80" i="20"/>
  <c r="D80" i="20"/>
  <c r="C80" i="20"/>
  <c r="I80" i="20" s="1"/>
  <c r="B80" i="20"/>
  <c r="H79" i="20"/>
  <c r="G79" i="20"/>
  <c r="F79" i="20"/>
  <c r="E79" i="20"/>
  <c r="D79" i="20"/>
  <c r="C79" i="20"/>
  <c r="B79" i="20"/>
  <c r="H74" i="20"/>
  <c r="B74" i="20"/>
  <c r="H73" i="20"/>
  <c r="G73" i="20"/>
  <c r="F73" i="20"/>
  <c r="E73" i="20"/>
  <c r="D73" i="20"/>
  <c r="C73" i="20"/>
  <c r="B73" i="20"/>
  <c r="H72" i="20"/>
  <c r="G72" i="20"/>
  <c r="F72" i="20"/>
  <c r="E72" i="20"/>
  <c r="D72" i="20"/>
  <c r="C72" i="20"/>
  <c r="B72" i="20"/>
  <c r="H71" i="20"/>
  <c r="G71" i="20"/>
  <c r="F71" i="20"/>
  <c r="E71" i="20"/>
  <c r="D71" i="20"/>
  <c r="C71" i="20"/>
  <c r="B71" i="20"/>
  <c r="I68" i="20"/>
  <c r="J68" i="20" s="1"/>
  <c r="I66" i="20"/>
  <c r="B63" i="20"/>
  <c r="B64" i="20" s="1"/>
  <c r="H62" i="20"/>
  <c r="H63" i="20" s="1"/>
  <c r="H64" i="20" s="1"/>
  <c r="G62" i="20"/>
  <c r="G63" i="20" s="1"/>
  <c r="G64" i="20" s="1"/>
  <c r="F62" i="20"/>
  <c r="F63" i="20" s="1"/>
  <c r="F64" i="20" s="1"/>
  <c r="E62" i="20"/>
  <c r="E63" i="20" s="1"/>
  <c r="E64" i="20" s="1"/>
  <c r="D62" i="20"/>
  <c r="D63" i="20" s="1"/>
  <c r="D64" i="20" s="1"/>
  <c r="C62" i="20"/>
  <c r="C63" i="20" s="1"/>
  <c r="C64" i="20" s="1"/>
  <c r="B62" i="20"/>
  <c r="F56" i="20"/>
  <c r="F81" i="20" s="1"/>
  <c r="F74" i="20" s="1"/>
  <c r="B56" i="20"/>
  <c r="F55" i="20"/>
  <c r="E55" i="20"/>
  <c r="E56" i="20" s="1"/>
  <c r="B55" i="20"/>
  <c r="H54" i="20"/>
  <c r="H55" i="20" s="1"/>
  <c r="H56" i="20" s="1"/>
  <c r="G54" i="20"/>
  <c r="G55" i="20" s="1"/>
  <c r="G56" i="20" s="1"/>
  <c r="F54" i="20"/>
  <c r="E54" i="20"/>
  <c r="D54" i="20"/>
  <c r="D55" i="20" s="1"/>
  <c r="D56" i="20" s="1"/>
  <c r="C54" i="20"/>
  <c r="C55" i="20" s="1"/>
  <c r="C56" i="20" s="1"/>
  <c r="B54" i="20"/>
  <c r="H49" i="20"/>
  <c r="H50" i="20" s="1"/>
  <c r="H48" i="20"/>
  <c r="G48" i="20"/>
  <c r="G49" i="20" s="1"/>
  <c r="G50" i="20" s="1"/>
  <c r="F48" i="20"/>
  <c r="F49" i="20" s="1"/>
  <c r="F50" i="20" s="1"/>
  <c r="E48" i="20"/>
  <c r="E49" i="20" s="1"/>
  <c r="E50" i="20" s="1"/>
  <c r="D48" i="20"/>
  <c r="D49" i="20" s="1"/>
  <c r="D50" i="20" s="1"/>
  <c r="C48" i="20"/>
  <c r="C49" i="20" s="1"/>
  <c r="C50" i="20" s="1"/>
  <c r="B48" i="20"/>
  <c r="B49" i="20" s="1"/>
  <c r="B50" i="20" s="1"/>
  <c r="H40" i="20"/>
  <c r="G40" i="20"/>
  <c r="F40" i="20"/>
  <c r="E40" i="20"/>
  <c r="D40" i="20"/>
  <c r="C40" i="20"/>
  <c r="B40" i="20"/>
  <c r="I39" i="20"/>
  <c r="H38" i="20"/>
  <c r="G38" i="20"/>
  <c r="F38" i="20"/>
  <c r="E38" i="20"/>
  <c r="D38" i="20"/>
  <c r="C38" i="20"/>
  <c r="B38" i="20"/>
  <c r="I36" i="20"/>
  <c r="I35" i="20"/>
  <c r="I34" i="20"/>
  <c r="H31" i="20"/>
  <c r="G31" i="20"/>
  <c r="F31" i="20"/>
  <c r="E31" i="20"/>
  <c r="D31" i="20"/>
  <c r="C31" i="20"/>
  <c r="B31" i="20"/>
  <c r="B26" i="20"/>
  <c r="B27" i="20" s="1"/>
  <c r="H25" i="20"/>
  <c r="H26" i="20" s="1"/>
  <c r="H27" i="20" s="1"/>
  <c r="G25" i="20"/>
  <c r="G26" i="20" s="1"/>
  <c r="G27" i="20" s="1"/>
  <c r="F25" i="20"/>
  <c r="F26" i="20" s="1"/>
  <c r="F27" i="20" s="1"/>
  <c r="E25" i="20"/>
  <c r="E26" i="20" s="1"/>
  <c r="E27" i="20" s="1"/>
  <c r="D25" i="20"/>
  <c r="D26" i="20" s="1"/>
  <c r="D27" i="20" s="1"/>
  <c r="C25" i="20"/>
  <c r="C26" i="20" s="1"/>
  <c r="C27" i="20" s="1"/>
  <c r="B25" i="20"/>
  <c r="I18" i="20"/>
  <c r="I16" i="20"/>
  <c r="I15" i="20"/>
  <c r="I14" i="20"/>
  <c r="B14" i="20"/>
  <c r="B15" i="20" s="1"/>
  <c r="C12" i="20"/>
  <c r="C14" i="20" s="1"/>
  <c r="C15" i="20" s="1"/>
  <c r="I10" i="20"/>
  <c r="I9" i="20"/>
  <c r="I8" i="20"/>
  <c r="B8" i="20"/>
  <c r="B29" i="20" s="1"/>
  <c r="C6" i="20"/>
  <c r="D6" i="20" s="1"/>
  <c r="B3" i="20"/>
  <c r="C3" i="20" s="1"/>
  <c r="D3" i="20" s="1"/>
  <c r="E3" i="20" s="1"/>
  <c r="F3" i="20" s="1"/>
  <c r="G3" i="20" s="1"/>
  <c r="H3" i="20" s="1"/>
  <c r="B4" i="22" l="1"/>
  <c r="C4" i="22" s="1"/>
  <c r="D4" i="22" s="1"/>
  <c r="E4" i="22" s="1"/>
  <c r="F4" i="22" s="1"/>
  <c r="G4" i="22" s="1"/>
  <c r="H4" i="22" s="1"/>
  <c r="D12" i="21"/>
  <c r="D14" i="21" s="1"/>
  <c r="D15" i="21" s="1"/>
  <c r="D12" i="20"/>
  <c r="C16" i="21"/>
  <c r="C68" i="21" s="1"/>
  <c r="I44" i="21"/>
  <c r="I44" i="22"/>
  <c r="I44" i="20"/>
  <c r="G42" i="20"/>
  <c r="G75" i="20" s="1"/>
  <c r="C42" i="20"/>
  <c r="C75" i="20" s="1"/>
  <c r="I38" i="20"/>
  <c r="I73" i="20"/>
  <c r="E3" i="11" s="1"/>
  <c r="I72" i="20"/>
  <c r="I71" i="20"/>
  <c r="E2" i="11" s="1"/>
  <c r="I31" i="20"/>
  <c r="I40" i="20"/>
  <c r="B4" i="21"/>
  <c r="C4" i="21" s="1"/>
  <c r="D4" i="21" s="1"/>
  <c r="E4" i="21" s="1"/>
  <c r="F4" i="21" s="1"/>
  <c r="G4" i="21" s="1"/>
  <c r="H4" i="21" s="1"/>
  <c r="B4" i="20"/>
  <c r="C4" i="20" s="1"/>
  <c r="D4" i="20" s="1"/>
  <c r="E4" i="20" s="1"/>
  <c r="F4" i="20" s="1"/>
  <c r="G4" i="20" s="1"/>
  <c r="H4" i="20" s="1"/>
  <c r="H42" i="22"/>
  <c r="H69" i="22"/>
  <c r="H76" i="22" s="1"/>
  <c r="G81" i="22"/>
  <c r="G37" i="22"/>
  <c r="B9" i="22"/>
  <c r="B10" i="22" s="1"/>
  <c r="B16" i="22"/>
  <c r="B68" i="22" s="1"/>
  <c r="B69" i="22"/>
  <c r="B42" i="22"/>
  <c r="I27" i="22"/>
  <c r="H81" i="22"/>
  <c r="H37" i="22"/>
  <c r="I64" i="22"/>
  <c r="I59" i="22" s="1"/>
  <c r="E42" i="22"/>
  <c r="E69" i="22"/>
  <c r="E76" i="22" s="1"/>
  <c r="D81" i="22"/>
  <c r="D37" i="22"/>
  <c r="D6" i="22"/>
  <c r="C8" i="22"/>
  <c r="C75" i="22"/>
  <c r="C43" i="22"/>
  <c r="C14" i="22"/>
  <c r="C15" i="22" s="1"/>
  <c r="D12" i="22"/>
  <c r="I50" i="22"/>
  <c r="I45" i="22" s="1"/>
  <c r="B41" i="22"/>
  <c r="B32" i="22"/>
  <c r="D42" i="22"/>
  <c r="D69" i="22"/>
  <c r="D76" i="22" s="1"/>
  <c r="C81" i="22"/>
  <c r="I81" i="22" s="1"/>
  <c r="I56" i="22"/>
  <c r="I51" i="22" s="1"/>
  <c r="C37" i="22"/>
  <c r="G75" i="22"/>
  <c r="G43" i="22"/>
  <c r="I29" i="22"/>
  <c r="I30" i="22"/>
  <c r="B37" i="22"/>
  <c r="F37" i="22"/>
  <c r="F42" i="22"/>
  <c r="C69" i="22"/>
  <c r="C76" i="22" s="1"/>
  <c r="G69" i="22"/>
  <c r="G76" i="22" s="1"/>
  <c r="E37" i="22"/>
  <c r="C29" i="21"/>
  <c r="C9" i="21"/>
  <c r="C10" i="21" s="1"/>
  <c r="H81" i="21"/>
  <c r="H37" i="21"/>
  <c r="D6" i="21"/>
  <c r="I64" i="21"/>
  <c r="I59" i="21" s="1"/>
  <c r="E12" i="21"/>
  <c r="B30" i="21"/>
  <c r="B32" i="21" s="1"/>
  <c r="B16" i="21"/>
  <c r="B68" i="21" s="1"/>
  <c r="H42" i="21"/>
  <c r="H69" i="21"/>
  <c r="H76" i="21" s="1"/>
  <c r="E81" i="21"/>
  <c r="E37" i="21"/>
  <c r="B41" i="21"/>
  <c r="E42" i="21"/>
  <c r="E69" i="21"/>
  <c r="E76" i="21" s="1"/>
  <c r="B69" i="21"/>
  <c r="B42" i="21"/>
  <c r="I27" i="21"/>
  <c r="C75" i="21"/>
  <c r="I50" i="21"/>
  <c r="I45" i="21" s="1"/>
  <c r="C81" i="21"/>
  <c r="C37" i="21"/>
  <c r="G81" i="21"/>
  <c r="G37" i="21"/>
  <c r="G75" i="21"/>
  <c r="G78" i="21" s="1"/>
  <c r="G43" i="21"/>
  <c r="D81" i="21"/>
  <c r="D37" i="21"/>
  <c r="I56" i="21"/>
  <c r="I51" i="21" s="1"/>
  <c r="F69" i="21"/>
  <c r="F76" i="21" s="1"/>
  <c r="F42" i="21"/>
  <c r="D42" i="21"/>
  <c r="D69" i="21"/>
  <c r="D76" i="21" s="1"/>
  <c r="I29" i="21"/>
  <c r="I30" i="21"/>
  <c r="B37" i="21"/>
  <c r="F37" i="21"/>
  <c r="C69" i="21"/>
  <c r="C76" i="21" s="1"/>
  <c r="G69" i="21"/>
  <c r="G76" i="21" s="1"/>
  <c r="B81" i="21"/>
  <c r="B9" i="21"/>
  <c r="B10" i="21" s="1"/>
  <c r="D8" i="20"/>
  <c r="E6" i="20"/>
  <c r="E12" i="20"/>
  <c r="D14" i="20"/>
  <c r="D15" i="20" s="1"/>
  <c r="H81" i="20"/>
  <c r="H37" i="20"/>
  <c r="C8" i="20"/>
  <c r="F69" i="20"/>
  <c r="F76" i="20" s="1"/>
  <c r="F42" i="20"/>
  <c r="H42" i="20"/>
  <c r="H69" i="20"/>
  <c r="H76" i="20" s="1"/>
  <c r="E81" i="20"/>
  <c r="E74" i="20" s="1"/>
  <c r="E37" i="20"/>
  <c r="C16" i="20"/>
  <c r="C68" i="20" s="1"/>
  <c r="C30" i="20"/>
  <c r="B30" i="20"/>
  <c r="B32" i="20" s="1"/>
  <c r="B16" i="20"/>
  <c r="B68" i="20" s="1"/>
  <c r="E69" i="20"/>
  <c r="E76" i="20" s="1"/>
  <c r="E42" i="20"/>
  <c r="B69" i="20"/>
  <c r="B42" i="20"/>
  <c r="I27" i="20"/>
  <c r="I50" i="20"/>
  <c r="I45" i="20" s="1"/>
  <c r="E4" i="11" s="1"/>
  <c r="C81" i="20"/>
  <c r="C74" i="20" s="1"/>
  <c r="C37" i="20"/>
  <c r="G81" i="20"/>
  <c r="G74" i="20" s="1"/>
  <c r="G37" i="20"/>
  <c r="I64" i="20"/>
  <c r="I59" i="20" s="1"/>
  <c r="B41" i="20"/>
  <c r="D81" i="20"/>
  <c r="D74" i="20" s="1"/>
  <c r="D37" i="20"/>
  <c r="I56" i="20"/>
  <c r="I51" i="20" s="1"/>
  <c r="B9" i="20"/>
  <c r="B10" i="20" s="1"/>
  <c r="D42" i="20"/>
  <c r="D69" i="20"/>
  <c r="D76" i="20" s="1"/>
  <c r="I29" i="20"/>
  <c r="I30" i="20"/>
  <c r="B37" i="20"/>
  <c r="F37" i="20"/>
  <c r="C69" i="20"/>
  <c r="C76" i="20" s="1"/>
  <c r="G69" i="20"/>
  <c r="G76" i="20" s="1"/>
  <c r="B81" i="20"/>
  <c r="L4" i="11"/>
  <c r="K4" i="11"/>
  <c r="J4" i="11"/>
  <c r="I4" i="11"/>
  <c r="H4" i="11"/>
  <c r="L3" i="11"/>
  <c r="K3" i="11"/>
  <c r="J3" i="11"/>
  <c r="I3" i="11"/>
  <c r="H3" i="11"/>
  <c r="L2" i="11"/>
  <c r="K2" i="11"/>
  <c r="J2" i="11"/>
  <c r="I2" i="11"/>
  <c r="L7" i="11"/>
  <c r="K7" i="11"/>
  <c r="J7" i="11"/>
  <c r="I7" i="11"/>
  <c r="H7" i="11"/>
  <c r="L6" i="11"/>
  <c r="K6" i="11"/>
  <c r="J6" i="11"/>
  <c r="I6" i="11"/>
  <c r="H6" i="11"/>
  <c r="K5" i="11"/>
  <c r="J5" i="11"/>
  <c r="I5" i="11"/>
  <c r="H5" i="11"/>
  <c r="H2" i="11"/>
  <c r="I74" i="20" l="1"/>
  <c r="G78" i="22"/>
  <c r="D75" i="22"/>
  <c r="D78" i="22" s="1"/>
  <c r="D43" i="22"/>
  <c r="D14" i="22"/>
  <c r="D15" i="22" s="1"/>
  <c r="E12" i="22"/>
  <c r="C9" i="22"/>
  <c r="C10" i="22" s="1"/>
  <c r="C29" i="22"/>
  <c r="I69" i="22"/>
  <c r="J69" i="22" s="1"/>
  <c r="B76" i="22"/>
  <c r="F75" i="22"/>
  <c r="F78" i="22" s="1"/>
  <c r="F43" i="22"/>
  <c r="C30" i="22"/>
  <c r="C16" i="22"/>
  <c r="C68" i="22" s="1"/>
  <c r="E6" i="22"/>
  <c r="D8" i="22"/>
  <c r="G77" i="22"/>
  <c r="G44" i="22"/>
  <c r="C77" i="22"/>
  <c r="C44" i="22"/>
  <c r="E43" i="22"/>
  <c r="E75" i="22"/>
  <c r="E78" i="22" s="1"/>
  <c r="I22" i="22"/>
  <c r="J71" i="22"/>
  <c r="I37" i="22"/>
  <c r="C78" i="22"/>
  <c r="I42" i="22"/>
  <c r="B75" i="22"/>
  <c r="B43" i="22"/>
  <c r="H75" i="22"/>
  <c r="H78" i="22" s="1"/>
  <c r="H43" i="22"/>
  <c r="J71" i="21"/>
  <c r="I22" i="21"/>
  <c r="I81" i="21"/>
  <c r="I37" i="21"/>
  <c r="D75" i="21"/>
  <c r="D78" i="21" s="1"/>
  <c r="D43" i="21"/>
  <c r="I42" i="21"/>
  <c r="B75" i="21"/>
  <c r="B43" i="21"/>
  <c r="E6" i="21"/>
  <c r="D8" i="21"/>
  <c r="C41" i="21"/>
  <c r="C32" i="21"/>
  <c r="F75" i="21"/>
  <c r="F78" i="21" s="1"/>
  <c r="F43" i="21"/>
  <c r="C43" i="21"/>
  <c r="I69" i="21"/>
  <c r="J69" i="21" s="1"/>
  <c r="B76" i="21"/>
  <c r="E14" i="21"/>
  <c r="E15" i="21" s="1"/>
  <c r="F12" i="21"/>
  <c r="G77" i="21"/>
  <c r="G44" i="21"/>
  <c r="C78" i="21"/>
  <c r="H75" i="21"/>
  <c r="H78" i="21" s="1"/>
  <c r="H43" i="21"/>
  <c r="D16" i="21"/>
  <c r="D68" i="21" s="1"/>
  <c r="D30" i="21"/>
  <c r="E43" i="21"/>
  <c r="E75" i="21"/>
  <c r="E78" i="21" s="1"/>
  <c r="I81" i="20"/>
  <c r="I37" i="20"/>
  <c r="D75" i="20"/>
  <c r="D78" i="20" s="1"/>
  <c r="D43" i="20"/>
  <c r="C78" i="20"/>
  <c r="E43" i="20"/>
  <c r="E75" i="20"/>
  <c r="E78" i="20" s="1"/>
  <c r="D30" i="20"/>
  <c r="D16" i="20"/>
  <c r="D68" i="20" s="1"/>
  <c r="G43" i="20"/>
  <c r="I22" i="20"/>
  <c r="J71" i="20"/>
  <c r="C29" i="20"/>
  <c r="C9" i="20"/>
  <c r="C10" i="20" s="1"/>
  <c r="E14" i="20"/>
  <c r="E15" i="20" s="1"/>
  <c r="F12" i="20"/>
  <c r="G78" i="20"/>
  <c r="I42" i="20"/>
  <c r="B75" i="20"/>
  <c r="B43" i="20"/>
  <c r="H75" i="20"/>
  <c r="H78" i="20" s="1"/>
  <c r="H43" i="20"/>
  <c r="E8" i="20"/>
  <c r="F6" i="20"/>
  <c r="C43" i="20"/>
  <c r="I69" i="20"/>
  <c r="J69" i="20" s="1"/>
  <c r="B76" i="20"/>
  <c r="F75" i="20"/>
  <c r="F78" i="20" s="1"/>
  <c r="F43" i="20"/>
  <c r="D9" i="20"/>
  <c r="D10" i="20" s="1"/>
  <c r="D29" i="20"/>
  <c r="H80" i="18"/>
  <c r="G80" i="18"/>
  <c r="F80" i="18"/>
  <c r="E80" i="18"/>
  <c r="D80" i="18"/>
  <c r="C80" i="18"/>
  <c r="B80" i="18"/>
  <c r="I80" i="18" s="1"/>
  <c r="H79" i="18"/>
  <c r="G79" i="18"/>
  <c r="F79" i="18"/>
  <c r="E79" i="18"/>
  <c r="D79" i="18"/>
  <c r="C79" i="18"/>
  <c r="B79" i="18"/>
  <c r="H74" i="18"/>
  <c r="G74" i="18"/>
  <c r="F74" i="18"/>
  <c r="E74" i="18"/>
  <c r="I74" i="18" s="1"/>
  <c r="D74" i="18"/>
  <c r="C74" i="18"/>
  <c r="B74" i="18"/>
  <c r="H73" i="18"/>
  <c r="G73" i="18"/>
  <c r="F73" i="18"/>
  <c r="E73" i="18"/>
  <c r="I73" i="18" s="1"/>
  <c r="D73" i="18"/>
  <c r="C73" i="18"/>
  <c r="B73" i="18"/>
  <c r="H72" i="18"/>
  <c r="G72" i="18"/>
  <c r="F72" i="18"/>
  <c r="E72" i="18"/>
  <c r="I72" i="18" s="1"/>
  <c r="D72" i="18"/>
  <c r="C72" i="18"/>
  <c r="B72" i="18"/>
  <c r="H71" i="18"/>
  <c r="G71" i="18"/>
  <c r="F71" i="18"/>
  <c r="E71" i="18"/>
  <c r="D71" i="18"/>
  <c r="C71" i="18"/>
  <c r="B71" i="18"/>
  <c r="I71" i="18" s="1"/>
  <c r="I68" i="18"/>
  <c r="J68" i="18" s="1"/>
  <c r="I66" i="18"/>
  <c r="E64" i="18"/>
  <c r="H63" i="18"/>
  <c r="H64" i="18" s="1"/>
  <c r="E63" i="18"/>
  <c r="D63" i="18"/>
  <c r="D64" i="18" s="1"/>
  <c r="H62" i="18"/>
  <c r="G62" i="18"/>
  <c r="G63" i="18" s="1"/>
  <c r="G64" i="18" s="1"/>
  <c r="F62" i="18"/>
  <c r="F63" i="18" s="1"/>
  <c r="F64" i="18" s="1"/>
  <c r="E62" i="18"/>
  <c r="D62" i="18"/>
  <c r="C62" i="18"/>
  <c r="C63" i="18" s="1"/>
  <c r="C64" i="18" s="1"/>
  <c r="B62" i="18"/>
  <c r="B63" i="18" s="1"/>
  <c r="B64" i="18" s="1"/>
  <c r="I64" i="18" s="1"/>
  <c r="I59" i="18" s="1"/>
  <c r="H56" i="18"/>
  <c r="H81" i="18" s="1"/>
  <c r="D56" i="18"/>
  <c r="D81" i="18" s="1"/>
  <c r="H55" i="18"/>
  <c r="G55" i="18"/>
  <c r="G56" i="18" s="1"/>
  <c r="D55" i="18"/>
  <c r="C55" i="18"/>
  <c r="C56" i="18" s="1"/>
  <c r="H54" i="18"/>
  <c r="G54" i="18"/>
  <c r="F54" i="18"/>
  <c r="F55" i="18" s="1"/>
  <c r="F56" i="18" s="1"/>
  <c r="E54" i="18"/>
  <c r="E55" i="18" s="1"/>
  <c r="E56" i="18" s="1"/>
  <c r="D54" i="18"/>
  <c r="C54" i="18"/>
  <c r="B54" i="18"/>
  <c r="B55" i="18" s="1"/>
  <c r="B56" i="18" s="1"/>
  <c r="G50" i="18"/>
  <c r="C50" i="18"/>
  <c r="G49" i="18"/>
  <c r="F49" i="18"/>
  <c r="F50" i="18" s="1"/>
  <c r="C49" i="18"/>
  <c r="B49" i="18"/>
  <c r="B50" i="18" s="1"/>
  <c r="H48" i="18"/>
  <c r="H49" i="18" s="1"/>
  <c r="H50" i="18" s="1"/>
  <c r="G48" i="18"/>
  <c r="F48" i="18"/>
  <c r="E48" i="18"/>
  <c r="E49" i="18" s="1"/>
  <c r="E50" i="18" s="1"/>
  <c r="D48" i="18"/>
  <c r="D49" i="18" s="1"/>
  <c r="D50" i="18" s="1"/>
  <c r="C48" i="18"/>
  <c r="B48" i="18"/>
  <c r="H40" i="18"/>
  <c r="G40" i="18"/>
  <c r="F40" i="18"/>
  <c r="E40" i="18"/>
  <c r="I40" i="18" s="1"/>
  <c r="D40" i="18"/>
  <c r="C40" i="18"/>
  <c r="B40" i="18"/>
  <c r="I39" i="18"/>
  <c r="H38" i="18"/>
  <c r="G38" i="18"/>
  <c r="F38" i="18"/>
  <c r="E38" i="18"/>
  <c r="D38" i="18"/>
  <c r="C38" i="18"/>
  <c r="B38" i="18"/>
  <c r="I38" i="18" s="1"/>
  <c r="I36" i="18"/>
  <c r="I35" i="18"/>
  <c r="I34" i="18"/>
  <c r="H31" i="18"/>
  <c r="G31" i="18"/>
  <c r="F31" i="18"/>
  <c r="E31" i="18"/>
  <c r="I31" i="18" s="1"/>
  <c r="D31" i="18"/>
  <c r="C31" i="18"/>
  <c r="B31" i="18"/>
  <c r="E27" i="18"/>
  <c r="E42" i="18" s="1"/>
  <c r="H26" i="18"/>
  <c r="H27" i="18" s="1"/>
  <c r="E26" i="18"/>
  <c r="D26" i="18"/>
  <c r="D27" i="18" s="1"/>
  <c r="H25" i="18"/>
  <c r="G25" i="18"/>
  <c r="G26" i="18" s="1"/>
  <c r="G27" i="18" s="1"/>
  <c r="F25" i="18"/>
  <c r="F26" i="18" s="1"/>
  <c r="F27" i="18" s="1"/>
  <c r="E25" i="18"/>
  <c r="D25" i="18"/>
  <c r="C25" i="18"/>
  <c r="C26" i="18" s="1"/>
  <c r="C27" i="18" s="1"/>
  <c r="B25" i="18"/>
  <c r="B26" i="18" s="1"/>
  <c r="B27" i="18" s="1"/>
  <c r="I18" i="18"/>
  <c r="I16" i="18"/>
  <c r="I15" i="18"/>
  <c r="I14" i="18"/>
  <c r="B14" i="18"/>
  <c r="B15" i="18" s="1"/>
  <c r="C12" i="18"/>
  <c r="C14" i="18" s="1"/>
  <c r="C15" i="18" s="1"/>
  <c r="I10" i="18"/>
  <c r="I9" i="18"/>
  <c r="I8" i="18"/>
  <c r="B8" i="18"/>
  <c r="B29" i="18" s="1"/>
  <c r="C6" i="18"/>
  <c r="C8" i="18" s="1"/>
  <c r="B3" i="18"/>
  <c r="B4" i="18" s="1"/>
  <c r="C4" i="18" s="1"/>
  <c r="D4" i="18" s="1"/>
  <c r="E4" i="18" s="1"/>
  <c r="F4" i="18" s="1"/>
  <c r="G4" i="18" s="1"/>
  <c r="H4" i="18" s="1"/>
  <c r="H80" i="17"/>
  <c r="G80" i="17"/>
  <c r="F80" i="17"/>
  <c r="E80" i="17"/>
  <c r="D80" i="17"/>
  <c r="C80" i="17"/>
  <c r="B80" i="17"/>
  <c r="I80" i="17" s="1"/>
  <c r="H79" i="17"/>
  <c r="G79" i="17"/>
  <c r="F79" i="17"/>
  <c r="E79" i="17"/>
  <c r="D79" i="17"/>
  <c r="C79" i="17"/>
  <c r="B79" i="17"/>
  <c r="H74" i="17"/>
  <c r="G74" i="17"/>
  <c r="F74" i="17"/>
  <c r="E74" i="17"/>
  <c r="D74" i="17"/>
  <c r="C74" i="17"/>
  <c r="B74" i="17"/>
  <c r="I74" i="17" s="1"/>
  <c r="H73" i="17"/>
  <c r="G73" i="17"/>
  <c r="F73" i="17"/>
  <c r="E73" i="17"/>
  <c r="D73" i="17"/>
  <c r="C73" i="17"/>
  <c r="B73" i="17"/>
  <c r="I73" i="17" s="1"/>
  <c r="H72" i="17"/>
  <c r="G72" i="17"/>
  <c r="F72" i="17"/>
  <c r="E72" i="17"/>
  <c r="D72" i="17"/>
  <c r="C72" i="17"/>
  <c r="B72" i="17"/>
  <c r="I72" i="17" s="1"/>
  <c r="H71" i="17"/>
  <c r="G71" i="17"/>
  <c r="F71" i="17"/>
  <c r="E71" i="17"/>
  <c r="D71" i="17"/>
  <c r="C71" i="17"/>
  <c r="B71" i="17"/>
  <c r="I71" i="17" s="1"/>
  <c r="I68" i="17"/>
  <c r="J68" i="17" s="1"/>
  <c r="I66" i="17"/>
  <c r="E63" i="17"/>
  <c r="E64" i="17" s="1"/>
  <c r="H62" i="17"/>
  <c r="H63" i="17" s="1"/>
  <c r="H64" i="17" s="1"/>
  <c r="G62" i="17"/>
  <c r="G63" i="17" s="1"/>
  <c r="G64" i="17" s="1"/>
  <c r="F62" i="17"/>
  <c r="F63" i="17" s="1"/>
  <c r="F64" i="17" s="1"/>
  <c r="E62" i="17"/>
  <c r="D62" i="17"/>
  <c r="D63" i="17" s="1"/>
  <c r="D64" i="17" s="1"/>
  <c r="C62" i="17"/>
  <c r="C63" i="17" s="1"/>
  <c r="C64" i="17" s="1"/>
  <c r="B62" i="17"/>
  <c r="B63" i="17" s="1"/>
  <c r="B64" i="17" s="1"/>
  <c r="H55" i="17"/>
  <c r="H56" i="17" s="1"/>
  <c r="D55" i="17"/>
  <c r="D56" i="17" s="1"/>
  <c r="H54" i="17"/>
  <c r="G54" i="17"/>
  <c r="G55" i="17" s="1"/>
  <c r="G56" i="17" s="1"/>
  <c r="F54" i="17"/>
  <c r="F55" i="17" s="1"/>
  <c r="F56" i="17" s="1"/>
  <c r="E54" i="17"/>
  <c r="E55" i="17" s="1"/>
  <c r="E56" i="17" s="1"/>
  <c r="D54" i="17"/>
  <c r="C54" i="17"/>
  <c r="C55" i="17" s="1"/>
  <c r="C56" i="17" s="1"/>
  <c r="B54" i="17"/>
  <c r="B55" i="17" s="1"/>
  <c r="B56" i="17" s="1"/>
  <c r="G49" i="17"/>
  <c r="G50" i="17" s="1"/>
  <c r="C49" i="17"/>
  <c r="C50" i="17" s="1"/>
  <c r="H48" i="17"/>
  <c r="H49" i="17" s="1"/>
  <c r="H50" i="17" s="1"/>
  <c r="G48" i="17"/>
  <c r="F48" i="17"/>
  <c r="F49" i="17" s="1"/>
  <c r="F50" i="17" s="1"/>
  <c r="E48" i="17"/>
  <c r="E49" i="17" s="1"/>
  <c r="E50" i="17" s="1"/>
  <c r="D48" i="17"/>
  <c r="D49" i="17" s="1"/>
  <c r="D50" i="17" s="1"/>
  <c r="C48" i="17"/>
  <c r="B48" i="17"/>
  <c r="B49" i="17" s="1"/>
  <c r="B50" i="17" s="1"/>
  <c r="H40" i="17"/>
  <c r="G40" i="17"/>
  <c r="F40" i="17"/>
  <c r="E40" i="17"/>
  <c r="D40" i="17"/>
  <c r="C40" i="17"/>
  <c r="B40" i="17"/>
  <c r="I40" i="17" s="1"/>
  <c r="I39" i="17"/>
  <c r="H38" i="17"/>
  <c r="G38" i="17"/>
  <c r="F38" i="17"/>
  <c r="E38" i="17"/>
  <c r="D38" i="17"/>
  <c r="C38" i="17"/>
  <c r="I38" i="17" s="1"/>
  <c r="B38" i="17"/>
  <c r="I36" i="17"/>
  <c r="I35" i="17"/>
  <c r="I34" i="17"/>
  <c r="H31" i="17"/>
  <c r="G31" i="17"/>
  <c r="F31" i="17"/>
  <c r="E31" i="17"/>
  <c r="D31" i="17"/>
  <c r="C31" i="17"/>
  <c r="B31" i="17"/>
  <c r="I31" i="17" s="1"/>
  <c r="E26" i="17"/>
  <c r="E27" i="17" s="1"/>
  <c r="H25" i="17"/>
  <c r="H26" i="17" s="1"/>
  <c r="H27" i="17" s="1"/>
  <c r="G25" i="17"/>
  <c r="G26" i="17" s="1"/>
  <c r="G27" i="17" s="1"/>
  <c r="F25" i="17"/>
  <c r="F26" i="17" s="1"/>
  <c r="F27" i="17" s="1"/>
  <c r="E25" i="17"/>
  <c r="D25" i="17"/>
  <c r="D26" i="17" s="1"/>
  <c r="D27" i="17" s="1"/>
  <c r="C25" i="17"/>
  <c r="C26" i="17" s="1"/>
  <c r="C27" i="17" s="1"/>
  <c r="B25" i="17"/>
  <c r="B26" i="17" s="1"/>
  <c r="B27" i="17" s="1"/>
  <c r="I18" i="17"/>
  <c r="I16" i="17"/>
  <c r="I15" i="17"/>
  <c r="I14" i="17"/>
  <c r="B14" i="17"/>
  <c r="B15" i="17" s="1"/>
  <c r="C12" i="17"/>
  <c r="C14" i="17" s="1"/>
  <c r="C15" i="17" s="1"/>
  <c r="I10" i="17"/>
  <c r="I9" i="17"/>
  <c r="I8" i="17"/>
  <c r="B8" i="17"/>
  <c r="B29" i="17" s="1"/>
  <c r="C6" i="17"/>
  <c r="C8" i="17" s="1"/>
  <c r="B3" i="17"/>
  <c r="B4" i="17" s="1"/>
  <c r="C4" i="17" s="1"/>
  <c r="D4" i="17" s="1"/>
  <c r="E4" i="17" s="1"/>
  <c r="F4" i="17" s="1"/>
  <c r="G4" i="17" s="1"/>
  <c r="H4" i="17" s="1"/>
  <c r="H80" i="16"/>
  <c r="G80" i="16"/>
  <c r="F80" i="16"/>
  <c r="E80" i="16"/>
  <c r="I80" i="16" s="1"/>
  <c r="D80" i="16"/>
  <c r="C80" i="16"/>
  <c r="B80" i="16"/>
  <c r="H79" i="16"/>
  <c r="G79" i="16"/>
  <c r="F79" i="16"/>
  <c r="E79" i="16"/>
  <c r="D79" i="16"/>
  <c r="C79" i="16"/>
  <c r="B79" i="16"/>
  <c r="H74" i="16"/>
  <c r="G74" i="16"/>
  <c r="F74" i="16"/>
  <c r="E74" i="16"/>
  <c r="D74" i="16"/>
  <c r="C74" i="16"/>
  <c r="B74" i="16"/>
  <c r="I74" i="16" s="1"/>
  <c r="H73" i="16"/>
  <c r="G73" i="16"/>
  <c r="F73" i="16"/>
  <c r="E73" i="16"/>
  <c r="D73" i="16"/>
  <c r="C73" i="16"/>
  <c r="B73" i="16"/>
  <c r="I73" i="16" s="1"/>
  <c r="H72" i="16"/>
  <c r="G72" i="16"/>
  <c r="F72" i="16"/>
  <c r="E72" i="16"/>
  <c r="D72" i="16"/>
  <c r="C72" i="16"/>
  <c r="B72" i="16"/>
  <c r="I72" i="16" s="1"/>
  <c r="H71" i="16"/>
  <c r="G71" i="16"/>
  <c r="F71" i="16"/>
  <c r="E71" i="16"/>
  <c r="D71" i="16"/>
  <c r="C71" i="16"/>
  <c r="I71" i="16" s="1"/>
  <c r="B71" i="16"/>
  <c r="I68" i="16"/>
  <c r="J68" i="16" s="1"/>
  <c r="I66" i="16"/>
  <c r="G63" i="16"/>
  <c r="G64" i="16" s="1"/>
  <c r="E63" i="16"/>
  <c r="E64" i="16" s="1"/>
  <c r="C63" i="16"/>
  <c r="C64" i="16" s="1"/>
  <c r="H62" i="16"/>
  <c r="H63" i="16" s="1"/>
  <c r="H64" i="16" s="1"/>
  <c r="G62" i="16"/>
  <c r="F62" i="16"/>
  <c r="F63" i="16" s="1"/>
  <c r="F64" i="16" s="1"/>
  <c r="E62" i="16"/>
  <c r="D62" i="16"/>
  <c r="D63" i="16" s="1"/>
  <c r="D64" i="16" s="1"/>
  <c r="C62" i="16"/>
  <c r="B62" i="16"/>
  <c r="B63" i="16" s="1"/>
  <c r="B64" i="16" s="1"/>
  <c r="H55" i="16"/>
  <c r="H56" i="16" s="1"/>
  <c r="F55" i="16"/>
  <c r="F56" i="16" s="1"/>
  <c r="D55" i="16"/>
  <c r="D56" i="16" s="1"/>
  <c r="B55" i="16"/>
  <c r="B56" i="16" s="1"/>
  <c r="H54" i="16"/>
  <c r="G54" i="16"/>
  <c r="G55" i="16" s="1"/>
  <c r="G56" i="16" s="1"/>
  <c r="F54" i="16"/>
  <c r="E54" i="16"/>
  <c r="E55" i="16" s="1"/>
  <c r="E56" i="16" s="1"/>
  <c r="D54" i="16"/>
  <c r="C54" i="16"/>
  <c r="C55" i="16" s="1"/>
  <c r="C56" i="16" s="1"/>
  <c r="B54" i="16"/>
  <c r="G49" i="16"/>
  <c r="G50" i="16" s="1"/>
  <c r="E49" i="16"/>
  <c r="E50" i="16" s="1"/>
  <c r="C49" i="16"/>
  <c r="C50" i="16" s="1"/>
  <c r="H48" i="16"/>
  <c r="H49" i="16" s="1"/>
  <c r="H50" i="16" s="1"/>
  <c r="G48" i="16"/>
  <c r="F48" i="16"/>
  <c r="F49" i="16" s="1"/>
  <c r="F50" i="16" s="1"/>
  <c r="E48" i="16"/>
  <c r="D48" i="16"/>
  <c r="D49" i="16" s="1"/>
  <c r="D50" i="16" s="1"/>
  <c r="C48" i="16"/>
  <c r="B48" i="16"/>
  <c r="B49" i="16" s="1"/>
  <c r="B50" i="16" s="1"/>
  <c r="I50" i="16" s="1"/>
  <c r="I45" i="16" s="1"/>
  <c r="H40" i="16"/>
  <c r="G40" i="16"/>
  <c r="F40" i="16"/>
  <c r="E40" i="16"/>
  <c r="D40" i="16"/>
  <c r="C40" i="16"/>
  <c r="B40" i="16"/>
  <c r="I40" i="16" s="1"/>
  <c r="I39" i="16"/>
  <c r="H38" i="16"/>
  <c r="G38" i="16"/>
  <c r="F38" i="16"/>
  <c r="E38" i="16"/>
  <c r="D38" i="16"/>
  <c r="C38" i="16"/>
  <c r="I38" i="16" s="1"/>
  <c r="B38" i="16"/>
  <c r="I36" i="16"/>
  <c r="I35" i="16"/>
  <c r="I34" i="16"/>
  <c r="H31" i="16"/>
  <c r="G31" i="16"/>
  <c r="F31" i="16"/>
  <c r="E31" i="16"/>
  <c r="D31" i="16"/>
  <c r="C31" i="16"/>
  <c r="B31" i="16"/>
  <c r="I31" i="16" s="1"/>
  <c r="G26" i="16"/>
  <c r="G27" i="16" s="1"/>
  <c r="E26" i="16"/>
  <c r="E27" i="16" s="1"/>
  <c r="C26" i="16"/>
  <c r="C27" i="16" s="1"/>
  <c r="H25" i="16"/>
  <c r="H26" i="16" s="1"/>
  <c r="H27" i="16" s="1"/>
  <c r="G25" i="16"/>
  <c r="F25" i="16"/>
  <c r="F26" i="16" s="1"/>
  <c r="F27" i="16" s="1"/>
  <c r="E25" i="16"/>
  <c r="D25" i="16"/>
  <c r="D26" i="16" s="1"/>
  <c r="D27" i="16" s="1"/>
  <c r="C25" i="16"/>
  <c r="B25" i="16"/>
  <c r="B26" i="16" s="1"/>
  <c r="B27" i="16" s="1"/>
  <c r="I18" i="16"/>
  <c r="I16" i="16"/>
  <c r="I15" i="16"/>
  <c r="I14" i="16"/>
  <c r="B14" i="16"/>
  <c r="B15" i="16" s="1"/>
  <c r="C12" i="16"/>
  <c r="C14" i="16" s="1"/>
  <c r="C15" i="16" s="1"/>
  <c r="I10" i="16"/>
  <c r="I9" i="16"/>
  <c r="I8" i="16"/>
  <c r="B8" i="16"/>
  <c r="B29" i="16" s="1"/>
  <c r="C6" i="16"/>
  <c r="C8" i="16" s="1"/>
  <c r="B3" i="16"/>
  <c r="B4" i="16" s="1"/>
  <c r="C4" i="16" s="1"/>
  <c r="D4" i="16" s="1"/>
  <c r="E4" i="16" s="1"/>
  <c r="F4" i="16" s="1"/>
  <c r="G4" i="16" s="1"/>
  <c r="H4" i="16" s="1"/>
  <c r="H80" i="15"/>
  <c r="G80" i="15"/>
  <c r="F80" i="15"/>
  <c r="E80" i="15"/>
  <c r="D80" i="15"/>
  <c r="C80" i="15"/>
  <c r="I80" i="15" s="1"/>
  <c r="B80" i="15"/>
  <c r="H79" i="15"/>
  <c r="G79" i="15"/>
  <c r="F79" i="15"/>
  <c r="E79" i="15"/>
  <c r="D79" i="15"/>
  <c r="C79" i="15"/>
  <c r="B79" i="15"/>
  <c r="H74" i="15"/>
  <c r="G74" i="15"/>
  <c r="F74" i="15"/>
  <c r="E74" i="15"/>
  <c r="D74" i="15"/>
  <c r="C74" i="15"/>
  <c r="B74" i="15"/>
  <c r="I74" i="15" s="1"/>
  <c r="H73" i="15"/>
  <c r="G73" i="15"/>
  <c r="F73" i="15"/>
  <c r="E73" i="15"/>
  <c r="D73" i="15"/>
  <c r="C73" i="15"/>
  <c r="B73" i="15"/>
  <c r="I73" i="15" s="1"/>
  <c r="H72" i="15"/>
  <c r="G72" i="15"/>
  <c r="F72" i="15"/>
  <c r="E72" i="15"/>
  <c r="D72" i="15"/>
  <c r="C72" i="15"/>
  <c r="B72" i="15"/>
  <c r="I72" i="15" s="1"/>
  <c r="H71" i="15"/>
  <c r="G71" i="15"/>
  <c r="F71" i="15"/>
  <c r="E71" i="15"/>
  <c r="D71" i="15"/>
  <c r="C71" i="15"/>
  <c r="I71" i="15" s="1"/>
  <c r="B71" i="15"/>
  <c r="I68" i="15"/>
  <c r="J68" i="15" s="1"/>
  <c r="I66" i="15"/>
  <c r="G63" i="15"/>
  <c r="G64" i="15" s="1"/>
  <c r="E63" i="15"/>
  <c r="E64" i="15" s="1"/>
  <c r="C63" i="15"/>
  <c r="C64" i="15" s="1"/>
  <c r="H62" i="15"/>
  <c r="H63" i="15" s="1"/>
  <c r="H64" i="15" s="1"/>
  <c r="G62" i="15"/>
  <c r="F62" i="15"/>
  <c r="F63" i="15" s="1"/>
  <c r="F64" i="15" s="1"/>
  <c r="E62" i="15"/>
  <c r="D62" i="15"/>
  <c r="D63" i="15" s="1"/>
  <c r="D64" i="15" s="1"/>
  <c r="C62" i="15"/>
  <c r="B62" i="15"/>
  <c r="B63" i="15" s="1"/>
  <c r="B64" i="15" s="1"/>
  <c r="H55" i="15"/>
  <c r="H56" i="15" s="1"/>
  <c r="F55" i="15"/>
  <c r="F56" i="15" s="1"/>
  <c r="D55" i="15"/>
  <c r="D56" i="15" s="1"/>
  <c r="B55" i="15"/>
  <c r="B56" i="15" s="1"/>
  <c r="H54" i="15"/>
  <c r="G54" i="15"/>
  <c r="G55" i="15" s="1"/>
  <c r="G56" i="15" s="1"/>
  <c r="F54" i="15"/>
  <c r="E54" i="15"/>
  <c r="E55" i="15" s="1"/>
  <c r="E56" i="15" s="1"/>
  <c r="D54" i="15"/>
  <c r="C54" i="15"/>
  <c r="C55" i="15" s="1"/>
  <c r="C56" i="15" s="1"/>
  <c r="B54" i="15"/>
  <c r="G49" i="15"/>
  <c r="G50" i="15" s="1"/>
  <c r="E49" i="15"/>
  <c r="E50" i="15" s="1"/>
  <c r="C49" i="15"/>
  <c r="C50" i="15" s="1"/>
  <c r="H48" i="15"/>
  <c r="H49" i="15" s="1"/>
  <c r="H50" i="15" s="1"/>
  <c r="G48" i="15"/>
  <c r="F48" i="15"/>
  <c r="F49" i="15" s="1"/>
  <c r="F50" i="15" s="1"/>
  <c r="E48" i="15"/>
  <c r="D48" i="15"/>
  <c r="D49" i="15" s="1"/>
  <c r="D50" i="15" s="1"/>
  <c r="C48" i="15"/>
  <c r="B48" i="15"/>
  <c r="B49" i="15" s="1"/>
  <c r="B50" i="15" s="1"/>
  <c r="H40" i="15"/>
  <c r="G40" i="15"/>
  <c r="F40" i="15"/>
  <c r="E40" i="15"/>
  <c r="D40" i="15"/>
  <c r="C40" i="15"/>
  <c r="B40" i="15"/>
  <c r="I40" i="15" s="1"/>
  <c r="I39" i="15"/>
  <c r="H38" i="15"/>
  <c r="G38" i="15"/>
  <c r="F38" i="15"/>
  <c r="E38" i="15"/>
  <c r="D38" i="15"/>
  <c r="C38" i="15"/>
  <c r="I38" i="15" s="1"/>
  <c r="B38" i="15"/>
  <c r="I36" i="15"/>
  <c r="I35" i="15"/>
  <c r="I34" i="15"/>
  <c r="H31" i="15"/>
  <c r="G31" i="15"/>
  <c r="F31" i="15"/>
  <c r="E31" i="15"/>
  <c r="D31" i="15"/>
  <c r="C31" i="15"/>
  <c r="B31" i="15"/>
  <c r="I31" i="15" s="1"/>
  <c r="G26" i="15"/>
  <c r="G27" i="15" s="1"/>
  <c r="E26" i="15"/>
  <c r="E27" i="15" s="1"/>
  <c r="C26" i="15"/>
  <c r="C27" i="15" s="1"/>
  <c r="H25" i="15"/>
  <c r="H26" i="15" s="1"/>
  <c r="H27" i="15" s="1"/>
  <c r="G25" i="15"/>
  <c r="F25" i="15"/>
  <c r="F26" i="15" s="1"/>
  <c r="F27" i="15" s="1"/>
  <c r="E25" i="15"/>
  <c r="D25" i="15"/>
  <c r="D26" i="15" s="1"/>
  <c r="D27" i="15" s="1"/>
  <c r="C25" i="15"/>
  <c r="B25" i="15"/>
  <c r="B26" i="15" s="1"/>
  <c r="B27" i="15" s="1"/>
  <c r="I18" i="15"/>
  <c r="I16" i="15"/>
  <c r="I15" i="15"/>
  <c r="I14" i="15"/>
  <c r="B14" i="15"/>
  <c r="B15" i="15" s="1"/>
  <c r="C12" i="15"/>
  <c r="C14" i="15" s="1"/>
  <c r="C15" i="15" s="1"/>
  <c r="I10" i="15"/>
  <c r="I9" i="15"/>
  <c r="I8" i="15"/>
  <c r="B8" i="15"/>
  <c r="B29" i="15" s="1"/>
  <c r="C6" i="15"/>
  <c r="C8" i="15" s="1"/>
  <c r="B3" i="15"/>
  <c r="B4" i="15" s="1"/>
  <c r="C4" i="15" s="1"/>
  <c r="D4" i="15" s="1"/>
  <c r="E4" i="15" s="1"/>
  <c r="F4" i="15" s="1"/>
  <c r="G4" i="15" s="1"/>
  <c r="H4" i="15" s="1"/>
  <c r="H80" i="14"/>
  <c r="G80" i="14"/>
  <c r="F80" i="14"/>
  <c r="E80" i="14"/>
  <c r="I80" i="14" s="1"/>
  <c r="D80" i="14"/>
  <c r="C80" i="14"/>
  <c r="B80" i="14"/>
  <c r="H79" i="14"/>
  <c r="G79" i="14"/>
  <c r="F79" i="14"/>
  <c r="E79" i="14"/>
  <c r="D79" i="14"/>
  <c r="C79" i="14"/>
  <c r="B79" i="14"/>
  <c r="H74" i="14"/>
  <c r="G74" i="14"/>
  <c r="F74" i="14"/>
  <c r="E74" i="14"/>
  <c r="D74" i="14"/>
  <c r="C74" i="14"/>
  <c r="B74" i="14"/>
  <c r="I74" i="14" s="1"/>
  <c r="H73" i="14"/>
  <c r="G73" i="14"/>
  <c r="F73" i="14"/>
  <c r="E73" i="14"/>
  <c r="D73" i="14"/>
  <c r="C73" i="14"/>
  <c r="B73" i="14"/>
  <c r="I73" i="14" s="1"/>
  <c r="H72" i="14"/>
  <c r="G72" i="14"/>
  <c r="F72" i="14"/>
  <c r="E72" i="14"/>
  <c r="D72" i="14"/>
  <c r="C72" i="14"/>
  <c r="B72" i="14"/>
  <c r="I72" i="14" s="1"/>
  <c r="H71" i="14"/>
  <c r="G71" i="14"/>
  <c r="F71" i="14"/>
  <c r="E71" i="14"/>
  <c r="D71" i="14"/>
  <c r="C71" i="14"/>
  <c r="I71" i="14" s="1"/>
  <c r="B71" i="14"/>
  <c r="I68" i="14"/>
  <c r="J68" i="14" s="1"/>
  <c r="I66" i="14"/>
  <c r="G63" i="14"/>
  <c r="G64" i="14" s="1"/>
  <c r="E63" i="14"/>
  <c r="E64" i="14" s="1"/>
  <c r="C63" i="14"/>
  <c r="C64" i="14" s="1"/>
  <c r="H62" i="14"/>
  <c r="H63" i="14" s="1"/>
  <c r="H64" i="14" s="1"/>
  <c r="G62" i="14"/>
  <c r="F62" i="14"/>
  <c r="F63" i="14" s="1"/>
  <c r="F64" i="14" s="1"/>
  <c r="E62" i="14"/>
  <c r="D62" i="14"/>
  <c r="D63" i="14" s="1"/>
  <c r="D64" i="14" s="1"/>
  <c r="C62" i="14"/>
  <c r="B62" i="14"/>
  <c r="B63" i="14" s="1"/>
  <c r="B64" i="14" s="1"/>
  <c r="H55" i="14"/>
  <c r="H56" i="14" s="1"/>
  <c r="F55" i="14"/>
  <c r="F56" i="14" s="1"/>
  <c r="D55" i="14"/>
  <c r="D56" i="14" s="1"/>
  <c r="B55" i="14"/>
  <c r="B56" i="14" s="1"/>
  <c r="H54" i="14"/>
  <c r="G54" i="14"/>
  <c r="G55" i="14" s="1"/>
  <c r="G56" i="14" s="1"/>
  <c r="F54" i="14"/>
  <c r="E54" i="14"/>
  <c r="E55" i="14" s="1"/>
  <c r="E56" i="14" s="1"/>
  <c r="D54" i="14"/>
  <c r="C54" i="14"/>
  <c r="C55" i="14" s="1"/>
  <c r="C56" i="14" s="1"/>
  <c r="B54" i="14"/>
  <c r="G49" i="14"/>
  <c r="G50" i="14" s="1"/>
  <c r="E49" i="14"/>
  <c r="E50" i="14" s="1"/>
  <c r="C49" i="14"/>
  <c r="C50" i="14" s="1"/>
  <c r="H48" i="14"/>
  <c r="H49" i="14" s="1"/>
  <c r="H50" i="14" s="1"/>
  <c r="G48" i="14"/>
  <c r="F48" i="14"/>
  <c r="F49" i="14" s="1"/>
  <c r="F50" i="14" s="1"/>
  <c r="E48" i="14"/>
  <c r="D48" i="14"/>
  <c r="D49" i="14" s="1"/>
  <c r="D50" i="14" s="1"/>
  <c r="C48" i="14"/>
  <c r="B48" i="14"/>
  <c r="B49" i="14" s="1"/>
  <c r="B50" i="14" s="1"/>
  <c r="I50" i="14" s="1"/>
  <c r="I45" i="14" s="1"/>
  <c r="H40" i="14"/>
  <c r="G40" i="14"/>
  <c r="F40" i="14"/>
  <c r="E40" i="14"/>
  <c r="D40" i="14"/>
  <c r="C40" i="14"/>
  <c r="B40" i="14"/>
  <c r="I40" i="14" s="1"/>
  <c r="I39" i="14"/>
  <c r="H38" i="14"/>
  <c r="G38" i="14"/>
  <c r="F38" i="14"/>
  <c r="E38" i="14"/>
  <c r="D38" i="14"/>
  <c r="C38" i="14"/>
  <c r="I38" i="14" s="1"/>
  <c r="B38" i="14"/>
  <c r="I36" i="14"/>
  <c r="I35" i="14"/>
  <c r="I34" i="14"/>
  <c r="H31" i="14"/>
  <c r="G31" i="14"/>
  <c r="F31" i="14"/>
  <c r="E31" i="14"/>
  <c r="D31" i="14"/>
  <c r="C31" i="14"/>
  <c r="B31" i="14"/>
  <c r="I31" i="14" s="1"/>
  <c r="G26" i="14"/>
  <c r="G27" i="14" s="1"/>
  <c r="E26" i="14"/>
  <c r="E27" i="14" s="1"/>
  <c r="C26" i="14"/>
  <c r="C27" i="14" s="1"/>
  <c r="H25" i="14"/>
  <c r="H26" i="14" s="1"/>
  <c r="H27" i="14" s="1"/>
  <c r="G25" i="14"/>
  <c r="F25" i="14"/>
  <c r="F26" i="14" s="1"/>
  <c r="F27" i="14" s="1"/>
  <c r="E25" i="14"/>
  <c r="D25" i="14"/>
  <c r="D26" i="14" s="1"/>
  <c r="D27" i="14" s="1"/>
  <c r="C25" i="14"/>
  <c r="B25" i="14"/>
  <c r="B26" i="14" s="1"/>
  <c r="B27" i="14" s="1"/>
  <c r="I18" i="14"/>
  <c r="I16" i="14"/>
  <c r="I15" i="14"/>
  <c r="I14" i="14"/>
  <c r="B14" i="14"/>
  <c r="B15" i="14" s="1"/>
  <c r="C12" i="14"/>
  <c r="C14" i="14" s="1"/>
  <c r="C15" i="14" s="1"/>
  <c r="I10" i="14"/>
  <c r="I9" i="14"/>
  <c r="I8" i="14"/>
  <c r="B8" i="14"/>
  <c r="B29" i="14" s="1"/>
  <c r="C6" i="14"/>
  <c r="C8" i="14" s="1"/>
  <c r="B3" i="14"/>
  <c r="B4" i="14" s="1"/>
  <c r="C4" i="14" s="1"/>
  <c r="D4" i="14" s="1"/>
  <c r="E4" i="14" s="1"/>
  <c r="F4" i="14" s="1"/>
  <c r="G4" i="14" s="1"/>
  <c r="H4" i="14" s="1"/>
  <c r="H80" i="13"/>
  <c r="G80" i="13"/>
  <c r="F80" i="13"/>
  <c r="E80" i="13"/>
  <c r="D80" i="13"/>
  <c r="C80" i="13"/>
  <c r="B80" i="13"/>
  <c r="H79" i="13"/>
  <c r="G79" i="13"/>
  <c r="F79" i="13"/>
  <c r="E79" i="13"/>
  <c r="D79" i="13"/>
  <c r="C79" i="13"/>
  <c r="B79" i="13"/>
  <c r="H73" i="13"/>
  <c r="G73" i="13"/>
  <c r="F73" i="13"/>
  <c r="E73" i="13"/>
  <c r="D73" i="13"/>
  <c r="C73" i="13"/>
  <c r="B73" i="13"/>
  <c r="H72" i="13"/>
  <c r="G72" i="13"/>
  <c r="F72" i="13"/>
  <c r="E72" i="13"/>
  <c r="D72" i="13"/>
  <c r="C72" i="13"/>
  <c r="B72" i="13"/>
  <c r="H71" i="13"/>
  <c r="G71" i="13"/>
  <c r="F71" i="13"/>
  <c r="E71" i="13"/>
  <c r="D71" i="13"/>
  <c r="C71" i="13"/>
  <c r="B71" i="13"/>
  <c r="I68" i="13"/>
  <c r="J68" i="13" s="1"/>
  <c r="I66" i="13"/>
  <c r="H63" i="13"/>
  <c r="H64" i="13" s="1"/>
  <c r="G63" i="13"/>
  <c r="G64" i="13" s="1"/>
  <c r="F62" i="13"/>
  <c r="F63" i="13" s="1"/>
  <c r="F64" i="13" s="1"/>
  <c r="E62" i="13"/>
  <c r="E63" i="13" s="1"/>
  <c r="E64" i="13" s="1"/>
  <c r="D62" i="13"/>
  <c r="D63" i="13" s="1"/>
  <c r="D64" i="13" s="1"/>
  <c r="C62" i="13"/>
  <c r="C63" i="13" s="1"/>
  <c r="C64" i="13" s="1"/>
  <c r="B62" i="13"/>
  <c r="B63" i="13" s="1"/>
  <c r="B64" i="13" s="1"/>
  <c r="H54" i="13"/>
  <c r="H55" i="13" s="1"/>
  <c r="H56" i="13" s="1"/>
  <c r="G54" i="13"/>
  <c r="G55" i="13" s="1"/>
  <c r="G56" i="13" s="1"/>
  <c r="F54" i="13"/>
  <c r="F55" i="13" s="1"/>
  <c r="F56" i="13" s="1"/>
  <c r="E54" i="13"/>
  <c r="E55" i="13" s="1"/>
  <c r="E56" i="13" s="1"/>
  <c r="D54" i="13"/>
  <c r="D55" i="13" s="1"/>
  <c r="D56" i="13" s="1"/>
  <c r="C54" i="13"/>
  <c r="C55" i="13" s="1"/>
  <c r="C56" i="13" s="1"/>
  <c r="B54" i="13"/>
  <c r="B55" i="13" s="1"/>
  <c r="B56" i="13" s="1"/>
  <c r="H48" i="13"/>
  <c r="H49" i="13" s="1"/>
  <c r="H50" i="13" s="1"/>
  <c r="G48" i="13"/>
  <c r="G49" i="13" s="1"/>
  <c r="G50" i="13" s="1"/>
  <c r="F48" i="13"/>
  <c r="F49" i="13" s="1"/>
  <c r="F50" i="13" s="1"/>
  <c r="E48" i="13"/>
  <c r="E49" i="13" s="1"/>
  <c r="E50" i="13" s="1"/>
  <c r="D48" i="13"/>
  <c r="D49" i="13" s="1"/>
  <c r="D50" i="13" s="1"/>
  <c r="C48" i="13"/>
  <c r="C49" i="13" s="1"/>
  <c r="C50" i="13" s="1"/>
  <c r="B48" i="13"/>
  <c r="B49" i="13" s="1"/>
  <c r="B50" i="13" s="1"/>
  <c r="H40" i="13"/>
  <c r="G40" i="13"/>
  <c r="F40" i="13"/>
  <c r="E40" i="13"/>
  <c r="D40" i="13"/>
  <c r="C40" i="13"/>
  <c r="B40" i="13"/>
  <c r="I39" i="13"/>
  <c r="H38" i="13"/>
  <c r="G38" i="13"/>
  <c r="F38" i="13"/>
  <c r="E38" i="13"/>
  <c r="D38" i="13"/>
  <c r="C38" i="13"/>
  <c r="B38" i="13"/>
  <c r="I36" i="13"/>
  <c r="I35" i="13"/>
  <c r="I34" i="13"/>
  <c r="H31" i="13"/>
  <c r="G31" i="13"/>
  <c r="F31" i="13"/>
  <c r="E31" i="13"/>
  <c r="D31" i="13"/>
  <c r="C31" i="13"/>
  <c r="B31" i="13"/>
  <c r="H25" i="13"/>
  <c r="H26" i="13" s="1"/>
  <c r="H27" i="13" s="1"/>
  <c r="G25" i="13"/>
  <c r="G26" i="13" s="1"/>
  <c r="G27" i="13" s="1"/>
  <c r="F25" i="13"/>
  <c r="F26" i="13" s="1"/>
  <c r="F27" i="13" s="1"/>
  <c r="E25" i="13"/>
  <c r="E26" i="13" s="1"/>
  <c r="E27" i="13" s="1"/>
  <c r="D25" i="13"/>
  <c r="D26" i="13" s="1"/>
  <c r="D27" i="13" s="1"/>
  <c r="C25" i="13"/>
  <c r="C26" i="13" s="1"/>
  <c r="C27" i="13" s="1"/>
  <c r="B25" i="13"/>
  <c r="B26" i="13" s="1"/>
  <c r="B27" i="13" s="1"/>
  <c r="I18" i="13"/>
  <c r="I16" i="13"/>
  <c r="I15" i="13"/>
  <c r="I14" i="13"/>
  <c r="B14" i="13"/>
  <c r="B15" i="13" s="1"/>
  <c r="C12" i="13"/>
  <c r="C14" i="13" s="1"/>
  <c r="C15" i="13" s="1"/>
  <c r="I10" i="13"/>
  <c r="I9" i="13"/>
  <c r="I8" i="13"/>
  <c r="B8" i="13"/>
  <c r="B29" i="13" s="1"/>
  <c r="C6" i="13"/>
  <c r="C8" i="13" s="1"/>
  <c r="B3" i="13"/>
  <c r="B4" i="13" s="1"/>
  <c r="C4" i="13" s="1"/>
  <c r="D4" i="13" s="1"/>
  <c r="E4" i="13" s="1"/>
  <c r="F4" i="13" s="1"/>
  <c r="G4" i="13" s="1"/>
  <c r="H4" i="13" s="1"/>
  <c r="H80" i="12"/>
  <c r="G80" i="12"/>
  <c r="F80" i="12"/>
  <c r="E80" i="12"/>
  <c r="D80" i="12"/>
  <c r="C80" i="12"/>
  <c r="I80" i="12" s="1"/>
  <c r="B80" i="12"/>
  <c r="H79" i="12"/>
  <c r="G79" i="12"/>
  <c r="F79" i="12"/>
  <c r="E79" i="12"/>
  <c r="D79" i="12"/>
  <c r="C79" i="12"/>
  <c r="B79" i="12"/>
  <c r="H74" i="12"/>
  <c r="G74" i="12"/>
  <c r="F74" i="12"/>
  <c r="E74" i="12"/>
  <c r="D74" i="12"/>
  <c r="C74" i="12"/>
  <c r="B74" i="12"/>
  <c r="I74" i="12" s="1"/>
  <c r="H73" i="12"/>
  <c r="G73" i="12"/>
  <c r="F73" i="12"/>
  <c r="E73" i="12"/>
  <c r="D73" i="12"/>
  <c r="C73" i="12"/>
  <c r="B73" i="12"/>
  <c r="I73" i="12" s="1"/>
  <c r="H72" i="12"/>
  <c r="G72" i="12"/>
  <c r="F72" i="12"/>
  <c r="E72" i="12"/>
  <c r="D72" i="12"/>
  <c r="C72" i="12"/>
  <c r="B72" i="12"/>
  <c r="I72" i="12" s="1"/>
  <c r="H71" i="12"/>
  <c r="G71" i="12"/>
  <c r="F71" i="12"/>
  <c r="E71" i="12"/>
  <c r="D71" i="12"/>
  <c r="C71" i="12"/>
  <c r="I71" i="12" s="1"/>
  <c r="B71" i="12"/>
  <c r="I68" i="12"/>
  <c r="J68" i="12" s="1"/>
  <c r="I66" i="12"/>
  <c r="G63" i="12"/>
  <c r="G64" i="12" s="1"/>
  <c r="E63" i="12"/>
  <c r="E64" i="12" s="1"/>
  <c r="C63" i="12"/>
  <c r="C64" i="12" s="1"/>
  <c r="H62" i="12"/>
  <c r="H63" i="12" s="1"/>
  <c r="H64" i="12" s="1"/>
  <c r="G62" i="12"/>
  <c r="F62" i="12"/>
  <c r="F63" i="12" s="1"/>
  <c r="F64" i="12" s="1"/>
  <c r="E62" i="12"/>
  <c r="D62" i="12"/>
  <c r="D63" i="12" s="1"/>
  <c r="D64" i="12" s="1"/>
  <c r="C62" i="12"/>
  <c r="B62" i="12"/>
  <c r="B63" i="12" s="1"/>
  <c r="B64" i="12" s="1"/>
  <c r="H55" i="12"/>
  <c r="H56" i="12" s="1"/>
  <c r="F55" i="12"/>
  <c r="F56" i="12" s="1"/>
  <c r="D55" i="12"/>
  <c r="D56" i="12" s="1"/>
  <c r="B55" i="12"/>
  <c r="B56" i="12" s="1"/>
  <c r="H54" i="12"/>
  <c r="G54" i="12"/>
  <c r="G55" i="12" s="1"/>
  <c r="G56" i="12" s="1"/>
  <c r="F54" i="12"/>
  <c r="E54" i="12"/>
  <c r="E55" i="12" s="1"/>
  <c r="E56" i="12" s="1"/>
  <c r="D54" i="12"/>
  <c r="C54" i="12"/>
  <c r="C55" i="12" s="1"/>
  <c r="C56" i="12" s="1"/>
  <c r="B54" i="12"/>
  <c r="G49" i="12"/>
  <c r="G50" i="12" s="1"/>
  <c r="E49" i="12"/>
  <c r="E50" i="12" s="1"/>
  <c r="C49" i="12"/>
  <c r="C50" i="12" s="1"/>
  <c r="H48" i="12"/>
  <c r="H49" i="12" s="1"/>
  <c r="H50" i="12" s="1"/>
  <c r="G48" i="12"/>
  <c r="F48" i="12"/>
  <c r="F49" i="12" s="1"/>
  <c r="F50" i="12" s="1"/>
  <c r="E48" i="12"/>
  <c r="D48" i="12"/>
  <c r="D49" i="12" s="1"/>
  <c r="D50" i="12" s="1"/>
  <c r="C48" i="12"/>
  <c r="B48" i="12"/>
  <c r="B49" i="12" s="1"/>
  <c r="B50" i="12" s="1"/>
  <c r="I50" i="12" s="1"/>
  <c r="I45" i="12" s="1"/>
  <c r="H40" i="12"/>
  <c r="G40" i="12"/>
  <c r="F40" i="12"/>
  <c r="E40" i="12"/>
  <c r="D40" i="12"/>
  <c r="C40" i="12"/>
  <c r="B40" i="12"/>
  <c r="I40" i="12" s="1"/>
  <c r="I39" i="12"/>
  <c r="H38" i="12"/>
  <c r="G38" i="12"/>
  <c r="F38" i="12"/>
  <c r="E38" i="12"/>
  <c r="D38" i="12"/>
  <c r="C38" i="12"/>
  <c r="I38" i="12" s="1"/>
  <c r="B38" i="12"/>
  <c r="I36" i="12"/>
  <c r="I35" i="12"/>
  <c r="I34" i="12"/>
  <c r="H31" i="12"/>
  <c r="G31" i="12"/>
  <c r="F31" i="12"/>
  <c r="E31" i="12"/>
  <c r="D31" i="12"/>
  <c r="C31" i="12"/>
  <c r="B31" i="12"/>
  <c r="I31" i="12" s="1"/>
  <c r="G26" i="12"/>
  <c r="G27" i="12" s="1"/>
  <c r="E26" i="12"/>
  <c r="E27" i="12" s="1"/>
  <c r="C26" i="12"/>
  <c r="C27" i="12" s="1"/>
  <c r="H25" i="12"/>
  <c r="H26" i="12" s="1"/>
  <c r="H27" i="12" s="1"/>
  <c r="G25" i="12"/>
  <c r="F25" i="12"/>
  <c r="F26" i="12" s="1"/>
  <c r="F27" i="12" s="1"/>
  <c r="E25" i="12"/>
  <c r="D25" i="12"/>
  <c r="D26" i="12" s="1"/>
  <c r="D27" i="12" s="1"/>
  <c r="C25" i="12"/>
  <c r="B25" i="12"/>
  <c r="B26" i="12" s="1"/>
  <c r="B27" i="12" s="1"/>
  <c r="I18" i="12"/>
  <c r="I16" i="12"/>
  <c r="I15" i="12"/>
  <c r="I14" i="12"/>
  <c r="B14" i="12"/>
  <c r="B15" i="12" s="1"/>
  <c r="C12" i="12"/>
  <c r="C14" i="12" s="1"/>
  <c r="C15" i="12" s="1"/>
  <c r="I10" i="12"/>
  <c r="I9" i="12"/>
  <c r="I8" i="12"/>
  <c r="B8" i="12"/>
  <c r="B29" i="12" s="1"/>
  <c r="C6" i="12"/>
  <c r="C8" i="12" s="1"/>
  <c r="B3" i="12"/>
  <c r="B4" i="12" s="1"/>
  <c r="C4" i="12" s="1"/>
  <c r="D4" i="12" s="1"/>
  <c r="E4" i="12" s="1"/>
  <c r="F4" i="12" s="1"/>
  <c r="G4" i="12" s="1"/>
  <c r="H4" i="12" s="1"/>
  <c r="H80" i="2"/>
  <c r="G80" i="2"/>
  <c r="F80" i="2"/>
  <c r="E80" i="2"/>
  <c r="D80" i="2"/>
  <c r="C80" i="2"/>
  <c r="B80" i="2"/>
  <c r="H79" i="2"/>
  <c r="G79" i="2"/>
  <c r="F79" i="2"/>
  <c r="E79" i="2"/>
  <c r="D79" i="2"/>
  <c r="C79" i="2"/>
  <c r="B79" i="2"/>
  <c r="H73" i="2"/>
  <c r="G73" i="2"/>
  <c r="F73" i="2"/>
  <c r="E73" i="2"/>
  <c r="D73" i="2"/>
  <c r="C73" i="2"/>
  <c r="B73" i="2"/>
  <c r="H72" i="2"/>
  <c r="G72" i="2"/>
  <c r="F72" i="2"/>
  <c r="E72" i="2"/>
  <c r="D72" i="2"/>
  <c r="C72" i="2"/>
  <c r="B72" i="2"/>
  <c r="H71" i="2"/>
  <c r="G71" i="2"/>
  <c r="F71" i="2"/>
  <c r="E71" i="2"/>
  <c r="D71" i="2"/>
  <c r="C71" i="2"/>
  <c r="B71" i="2"/>
  <c r="I66" i="2"/>
  <c r="H62" i="2"/>
  <c r="H63" i="2" s="1"/>
  <c r="H64" i="2" s="1"/>
  <c r="G62" i="2"/>
  <c r="G63" i="2" s="1"/>
  <c r="G64" i="2" s="1"/>
  <c r="F62" i="2"/>
  <c r="F63" i="2" s="1"/>
  <c r="F64" i="2" s="1"/>
  <c r="E62" i="2"/>
  <c r="E63" i="2" s="1"/>
  <c r="E64" i="2" s="1"/>
  <c r="D62" i="2"/>
  <c r="D63" i="2" s="1"/>
  <c r="D64" i="2" s="1"/>
  <c r="C62" i="2"/>
  <c r="C63" i="2" s="1"/>
  <c r="C64" i="2" s="1"/>
  <c r="B62" i="2"/>
  <c r="B63" i="2" s="1"/>
  <c r="B64" i="2" s="1"/>
  <c r="H54" i="2"/>
  <c r="H55" i="2" s="1"/>
  <c r="H56" i="2" s="1"/>
  <c r="G54" i="2"/>
  <c r="G55" i="2" s="1"/>
  <c r="G56" i="2" s="1"/>
  <c r="F54" i="2"/>
  <c r="F55" i="2" s="1"/>
  <c r="F56" i="2" s="1"/>
  <c r="E54" i="2"/>
  <c r="E55" i="2" s="1"/>
  <c r="E56" i="2" s="1"/>
  <c r="D54" i="2"/>
  <c r="D55" i="2" s="1"/>
  <c r="D56" i="2" s="1"/>
  <c r="C54" i="2"/>
  <c r="C55" i="2" s="1"/>
  <c r="C56" i="2" s="1"/>
  <c r="B54" i="2"/>
  <c r="B55" i="2" s="1"/>
  <c r="B56" i="2" s="1"/>
  <c r="H48" i="2"/>
  <c r="H49" i="2" s="1"/>
  <c r="H50" i="2" s="1"/>
  <c r="G48" i="2"/>
  <c r="G49" i="2" s="1"/>
  <c r="G50" i="2" s="1"/>
  <c r="F48" i="2"/>
  <c r="F49" i="2" s="1"/>
  <c r="F50" i="2" s="1"/>
  <c r="E48" i="2"/>
  <c r="E49" i="2" s="1"/>
  <c r="E50" i="2" s="1"/>
  <c r="D48" i="2"/>
  <c r="D49" i="2" s="1"/>
  <c r="D50" i="2" s="1"/>
  <c r="C48" i="2"/>
  <c r="C49" i="2" s="1"/>
  <c r="C50" i="2" s="1"/>
  <c r="B48" i="2"/>
  <c r="B49" i="2" s="1"/>
  <c r="B50" i="2" s="1"/>
  <c r="H40" i="2"/>
  <c r="G40" i="2"/>
  <c r="F40" i="2"/>
  <c r="E40" i="2"/>
  <c r="D40" i="2"/>
  <c r="C40" i="2"/>
  <c r="B40" i="2"/>
  <c r="I39" i="2"/>
  <c r="H38" i="2"/>
  <c r="G38" i="2"/>
  <c r="F38" i="2"/>
  <c r="E38" i="2"/>
  <c r="D38" i="2"/>
  <c r="C38" i="2"/>
  <c r="B38" i="2"/>
  <c r="I36" i="2"/>
  <c r="I35" i="2"/>
  <c r="I34" i="2"/>
  <c r="H31" i="2"/>
  <c r="G31" i="2"/>
  <c r="F31" i="2"/>
  <c r="E31" i="2"/>
  <c r="D31" i="2"/>
  <c r="C31" i="2"/>
  <c r="B31" i="2"/>
  <c r="H25" i="2"/>
  <c r="H26" i="2" s="1"/>
  <c r="H27" i="2" s="1"/>
  <c r="G25" i="2"/>
  <c r="G26" i="2" s="1"/>
  <c r="G27" i="2" s="1"/>
  <c r="F25" i="2"/>
  <c r="F26" i="2" s="1"/>
  <c r="F27" i="2" s="1"/>
  <c r="E25" i="2"/>
  <c r="E26" i="2" s="1"/>
  <c r="E27" i="2" s="1"/>
  <c r="D25" i="2"/>
  <c r="D26" i="2" s="1"/>
  <c r="D27" i="2" s="1"/>
  <c r="C25" i="2"/>
  <c r="C26" i="2" s="1"/>
  <c r="C27" i="2" s="1"/>
  <c r="B25" i="2"/>
  <c r="B26" i="2" s="1"/>
  <c r="B27" i="2" s="1"/>
  <c r="I18" i="2"/>
  <c r="B14" i="2"/>
  <c r="B15" i="2" s="1"/>
  <c r="C14" i="2"/>
  <c r="C15" i="2" s="1"/>
  <c r="B8" i="2"/>
  <c r="B29" i="2" s="1"/>
  <c r="C8" i="2"/>
  <c r="B3" i="2"/>
  <c r="C3" i="2" s="1"/>
  <c r="D3" i="2" s="1"/>
  <c r="E3" i="2" s="1"/>
  <c r="F3" i="2" s="1"/>
  <c r="G3" i="2" s="1"/>
  <c r="H3" i="2" s="1"/>
  <c r="C73" i="1"/>
  <c r="D73" i="1"/>
  <c r="E73" i="1"/>
  <c r="F73" i="1"/>
  <c r="G73" i="1"/>
  <c r="H73" i="1"/>
  <c r="B73" i="1"/>
  <c r="C72" i="1"/>
  <c r="D72" i="1"/>
  <c r="E72" i="1"/>
  <c r="F72" i="1"/>
  <c r="G72" i="1"/>
  <c r="H72" i="1"/>
  <c r="B72" i="1"/>
  <c r="C71" i="1"/>
  <c r="D71" i="1"/>
  <c r="E71" i="1"/>
  <c r="F71" i="1"/>
  <c r="G71" i="1"/>
  <c r="H71" i="1"/>
  <c r="B71" i="1"/>
  <c r="I18" i="1"/>
  <c r="H79" i="1"/>
  <c r="H80" i="1"/>
  <c r="G79" i="1"/>
  <c r="G80" i="1"/>
  <c r="F79" i="1"/>
  <c r="F80" i="1"/>
  <c r="E79" i="1"/>
  <c r="E80" i="1"/>
  <c r="D79" i="1"/>
  <c r="D80" i="1"/>
  <c r="C79" i="1"/>
  <c r="C80" i="1"/>
  <c r="B79" i="1"/>
  <c r="B80" i="1"/>
  <c r="C40" i="1"/>
  <c r="D40" i="1"/>
  <c r="E40" i="1"/>
  <c r="F40" i="1"/>
  <c r="G40" i="1"/>
  <c r="H40" i="1"/>
  <c r="C38" i="1"/>
  <c r="D38" i="1"/>
  <c r="E38" i="1"/>
  <c r="F38" i="1"/>
  <c r="G38" i="1"/>
  <c r="H38" i="1"/>
  <c r="B40" i="1"/>
  <c r="B38" i="1"/>
  <c r="I44" i="17" l="1"/>
  <c r="I80" i="13"/>
  <c r="I30" i="18"/>
  <c r="I44" i="18"/>
  <c r="I29" i="18"/>
  <c r="I29" i="16"/>
  <c r="I44" i="16"/>
  <c r="I30" i="16"/>
  <c r="I29" i="17"/>
  <c r="I30" i="17"/>
  <c r="I29" i="12"/>
  <c r="I30" i="12"/>
  <c r="I44" i="12"/>
  <c r="I29" i="15"/>
  <c r="I44" i="15"/>
  <c r="I30" i="15"/>
  <c r="I29" i="14"/>
  <c r="I30" i="14"/>
  <c r="I44" i="14"/>
  <c r="G69" i="13"/>
  <c r="G76" i="13" s="1"/>
  <c r="I44" i="13"/>
  <c r="I29" i="13"/>
  <c r="I30" i="13"/>
  <c r="I50" i="13"/>
  <c r="I45" i="13" s="1"/>
  <c r="D4" i="11" s="1"/>
  <c r="I73" i="13"/>
  <c r="D3" i="11" s="1"/>
  <c r="I40" i="13"/>
  <c r="I38" i="13"/>
  <c r="I72" i="13"/>
  <c r="I31" i="13"/>
  <c r="I71" i="13"/>
  <c r="D2" i="11" s="1"/>
  <c r="B78" i="22"/>
  <c r="J75" i="22"/>
  <c r="I75" i="22"/>
  <c r="D29" i="22"/>
  <c r="D9" i="22"/>
  <c r="D10" i="22" s="1"/>
  <c r="D30" i="22"/>
  <c r="D16" i="22"/>
  <c r="D68" i="22" s="1"/>
  <c r="H77" i="22"/>
  <c r="H44" i="22"/>
  <c r="E8" i="22"/>
  <c r="F6" i="22"/>
  <c r="F77" i="22"/>
  <c r="F44" i="22"/>
  <c r="C41" i="22"/>
  <c r="C32" i="22"/>
  <c r="D77" i="22"/>
  <c r="D44" i="22"/>
  <c r="I43" i="22"/>
  <c r="B77" i="22"/>
  <c r="B44" i="22"/>
  <c r="E44" i="22"/>
  <c r="E77" i="22"/>
  <c r="I76" i="22"/>
  <c r="J76" i="22"/>
  <c r="E14" i="22"/>
  <c r="E15" i="22" s="1"/>
  <c r="F12" i="22"/>
  <c r="E30" i="21"/>
  <c r="E16" i="21"/>
  <c r="E68" i="21" s="1"/>
  <c r="F77" i="21"/>
  <c r="F44" i="21"/>
  <c r="D29" i="21"/>
  <c r="D9" i="21"/>
  <c r="D10" i="21" s="1"/>
  <c r="I76" i="21"/>
  <c r="J76" i="21"/>
  <c r="E8" i="21"/>
  <c r="F6" i="21"/>
  <c r="D77" i="21"/>
  <c r="D44" i="21"/>
  <c r="H77" i="21"/>
  <c r="H44" i="21"/>
  <c r="I43" i="21"/>
  <c r="B77" i="21"/>
  <c r="B44" i="21"/>
  <c r="E44" i="21"/>
  <c r="E77" i="21"/>
  <c r="F14" i="21"/>
  <c r="F15" i="21" s="1"/>
  <c r="G12" i="21"/>
  <c r="C77" i="21"/>
  <c r="C44" i="21"/>
  <c r="B78" i="21"/>
  <c r="J75" i="21"/>
  <c r="I75" i="21"/>
  <c r="D41" i="20"/>
  <c r="D32" i="20"/>
  <c r="I76" i="20"/>
  <c r="E6" i="11" s="1"/>
  <c r="J76" i="20"/>
  <c r="G6" i="20"/>
  <c r="F8" i="20"/>
  <c r="I43" i="20"/>
  <c r="B77" i="20"/>
  <c r="B44" i="20"/>
  <c r="F14" i="20"/>
  <c r="F15" i="20" s="1"/>
  <c r="G12" i="20"/>
  <c r="D77" i="20"/>
  <c r="D44" i="20"/>
  <c r="E29" i="20"/>
  <c r="E44" i="20" s="1"/>
  <c r="E9" i="20"/>
  <c r="E10" i="20" s="1"/>
  <c r="B78" i="20"/>
  <c r="J75" i="20"/>
  <c r="I75" i="20"/>
  <c r="E5" i="11" s="1"/>
  <c r="E30" i="20"/>
  <c r="E16" i="20"/>
  <c r="E68" i="20" s="1"/>
  <c r="F77" i="20"/>
  <c r="C77" i="20"/>
  <c r="C44" i="20"/>
  <c r="H77" i="20"/>
  <c r="H44" i="20"/>
  <c r="G77" i="20"/>
  <c r="E77" i="20"/>
  <c r="C32" i="20"/>
  <c r="C41" i="20"/>
  <c r="C3" i="18"/>
  <c r="D3" i="18" s="1"/>
  <c r="E3" i="18" s="1"/>
  <c r="F3" i="18" s="1"/>
  <c r="G3" i="18" s="1"/>
  <c r="H3" i="18" s="1"/>
  <c r="C3" i="17"/>
  <c r="D3" i="17" s="1"/>
  <c r="E3" i="17" s="1"/>
  <c r="F3" i="17" s="1"/>
  <c r="G3" i="17" s="1"/>
  <c r="H3" i="17" s="1"/>
  <c r="B41" i="18"/>
  <c r="C30" i="18"/>
  <c r="C16" i="18"/>
  <c r="C68" i="18" s="1"/>
  <c r="B69" i="18"/>
  <c r="B42" i="18"/>
  <c r="I27" i="18"/>
  <c r="F69" i="18"/>
  <c r="F76" i="18" s="1"/>
  <c r="F42" i="18"/>
  <c r="I56" i="18"/>
  <c r="I51" i="18" s="1"/>
  <c r="B81" i="18"/>
  <c r="B37" i="18"/>
  <c r="F81" i="18"/>
  <c r="F37" i="18"/>
  <c r="C42" i="18"/>
  <c r="C69" i="18"/>
  <c r="C76" i="18" s="1"/>
  <c r="G42" i="18"/>
  <c r="G69" i="18"/>
  <c r="G76" i="18" s="1"/>
  <c r="H42" i="18"/>
  <c r="H69" i="18"/>
  <c r="H76" i="18" s="1"/>
  <c r="G81" i="18"/>
  <c r="G37" i="18"/>
  <c r="C29" i="18"/>
  <c r="C9" i="18"/>
  <c r="C10" i="18" s="1"/>
  <c r="E75" i="18"/>
  <c r="I50" i="18"/>
  <c r="I45" i="18" s="1"/>
  <c r="B30" i="18"/>
  <c r="B32" i="18" s="1"/>
  <c r="B16" i="18"/>
  <c r="B68" i="18" s="1"/>
  <c r="D42" i="18"/>
  <c r="D69" i="18"/>
  <c r="D76" i="18" s="1"/>
  <c r="E81" i="18"/>
  <c r="E37" i="18"/>
  <c r="C81" i="18"/>
  <c r="C37" i="18"/>
  <c r="B9" i="18"/>
  <c r="B10" i="18" s="1"/>
  <c r="D6" i="18"/>
  <c r="D12" i="18"/>
  <c r="D37" i="18"/>
  <c r="H37" i="18"/>
  <c r="E69" i="18"/>
  <c r="E76" i="18" s="1"/>
  <c r="D42" i="17"/>
  <c r="D69" i="17"/>
  <c r="D76" i="17" s="1"/>
  <c r="H42" i="17"/>
  <c r="H69" i="17"/>
  <c r="H76" i="17" s="1"/>
  <c r="C81" i="17"/>
  <c r="C37" i="17"/>
  <c r="G81" i="17"/>
  <c r="G37" i="17"/>
  <c r="I64" i="17"/>
  <c r="I59" i="17" s="1"/>
  <c r="C29" i="17"/>
  <c r="C9" i="17"/>
  <c r="C10" i="17" s="1"/>
  <c r="B41" i="17"/>
  <c r="C30" i="17"/>
  <c r="C16" i="17"/>
  <c r="C68" i="17" s="1"/>
  <c r="B30" i="17"/>
  <c r="B32" i="17" s="1"/>
  <c r="B16" i="17"/>
  <c r="B68" i="17" s="1"/>
  <c r="E42" i="17"/>
  <c r="E69" i="17"/>
  <c r="E76" i="17" s="1"/>
  <c r="B69" i="17"/>
  <c r="B42" i="17"/>
  <c r="I27" i="17"/>
  <c r="F69" i="17"/>
  <c r="F76" i="17" s="1"/>
  <c r="F42" i="17"/>
  <c r="I50" i="17"/>
  <c r="I45" i="17" s="1"/>
  <c r="E81" i="17"/>
  <c r="E37" i="17"/>
  <c r="D81" i="17"/>
  <c r="D37" i="17"/>
  <c r="C42" i="17"/>
  <c r="C69" i="17"/>
  <c r="C76" i="17" s="1"/>
  <c r="G42" i="17"/>
  <c r="G69" i="17"/>
  <c r="G76" i="17" s="1"/>
  <c r="I56" i="17"/>
  <c r="I51" i="17" s="1"/>
  <c r="B81" i="17"/>
  <c r="B37" i="17"/>
  <c r="F81" i="17"/>
  <c r="F37" i="17"/>
  <c r="H81" i="17"/>
  <c r="H37" i="17"/>
  <c r="B9" i="17"/>
  <c r="B10" i="17" s="1"/>
  <c r="D6" i="17"/>
  <c r="D12" i="17"/>
  <c r="B41" i="16"/>
  <c r="C30" i="16"/>
  <c r="C16" i="16"/>
  <c r="C68" i="16" s="1"/>
  <c r="G42" i="16"/>
  <c r="G69" i="16"/>
  <c r="G76" i="16" s="1"/>
  <c r="C81" i="16"/>
  <c r="C37" i="16"/>
  <c r="G81" i="16"/>
  <c r="G37" i="16"/>
  <c r="F81" i="16"/>
  <c r="F37" i="16"/>
  <c r="D42" i="16"/>
  <c r="D69" i="16"/>
  <c r="D76" i="16" s="1"/>
  <c r="H42" i="16"/>
  <c r="H69" i="16"/>
  <c r="H76" i="16" s="1"/>
  <c r="H81" i="16"/>
  <c r="H37" i="16"/>
  <c r="C29" i="16"/>
  <c r="C9" i="16"/>
  <c r="C10" i="16" s="1"/>
  <c r="B30" i="16"/>
  <c r="B32" i="16" s="1"/>
  <c r="B16" i="16"/>
  <c r="B68" i="16" s="1"/>
  <c r="C42" i="16"/>
  <c r="C69" i="16"/>
  <c r="C76" i="16" s="1"/>
  <c r="E81" i="16"/>
  <c r="E37" i="16"/>
  <c r="I56" i="16"/>
  <c r="I51" i="16" s="1"/>
  <c r="B81" i="16"/>
  <c r="B37" i="16"/>
  <c r="I64" i="16"/>
  <c r="I59" i="16" s="1"/>
  <c r="B69" i="16"/>
  <c r="B42" i="16"/>
  <c r="I27" i="16"/>
  <c r="F69" i="16"/>
  <c r="F76" i="16" s="1"/>
  <c r="F42" i="16"/>
  <c r="E42" i="16"/>
  <c r="E69" i="16"/>
  <c r="E76" i="16" s="1"/>
  <c r="D81" i="16"/>
  <c r="D37" i="16"/>
  <c r="C3" i="16"/>
  <c r="D3" i="16" s="1"/>
  <c r="E3" i="16" s="1"/>
  <c r="F3" i="16" s="1"/>
  <c r="G3" i="16" s="1"/>
  <c r="H3" i="16" s="1"/>
  <c r="B9" i="16"/>
  <c r="B10" i="16" s="1"/>
  <c r="D6" i="16"/>
  <c r="D12" i="16"/>
  <c r="B41" i="15"/>
  <c r="C30" i="15"/>
  <c r="C16" i="15"/>
  <c r="C68" i="15" s="1"/>
  <c r="G42" i="15"/>
  <c r="G69" i="15"/>
  <c r="G76" i="15" s="1"/>
  <c r="C81" i="15"/>
  <c r="C37" i="15"/>
  <c r="G81" i="15"/>
  <c r="G37" i="15"/>
  <c r="F81" i="15"/>
  <c r="F37" i="15"/>
  <c r="D42" i="15"/>
  <c r="D69" i="15"/>
  <c r="D76" i="15" s="1"/>
  <c r="H42" i="15"/>
  <c r="H69" i="15"/>
  <c r="H76" i="15" s="1"/>
  <c r="I50" i="15"/>
  <c r="I45" i="15" s="1"/>
  <c r="H81" i="15"/>
  <c r="H37" i="15"/>
  <c r="C29" i="15"/>
  <c r="C9" i="15"/>
  <c r="C10" i="15" s="1"/>
  <c r="B30" i="15"/>
  <c r="B32" i="15" s="1"/>
  <c r="B16" i="15"/>
  <c r="B68" i="15" s="1"/>
  <c r="C42" i="15"/>
  <c r="C69" i="15"/>
  <c r="C76" i="15" s="1"/>
  <c r="E81" i="15"/>
  <c r="E37" i="15"/>
  <c r="I56" i="15"/>
  <c r="I51" i="15" s="1"/>
  <c r="B81" i="15"/>
  <c r="B37" i="15"/>
  <c r="I64" i="15"/>
  <c r="I59" i="15" s="1"/>
  <c r="B69" i="15"/>
  <c r="B42" i="15"/>
  <c r="I27" i="15"/>
  <c r="F69" i="15"/>
  <c r="F76" i="15" s="1"/>
  <c r="F42" i="15"/>
  <c r="E42" i="15"/>
  <c r="E69" i="15"/>
  <c r="E76" i="15" s="1"/>
  <c r="D81" i="15"/>
  <c r="D37" i="15"/>
  <c r="C3" i="15"/>
  <c r="D3" i="15" s="1"/>
  <c r="E3" i="15" s="1"/>
  <c r="F3" i="15" s="1"/>
  <c r="G3" i="15" s="1"/>
  <c r="H3" i="15" s="1"/>
  <c r="B9" i="15"/>
  <c r="B10" i="15" s="1"/>
  <c r="D6" i="15"/>
  <c r="D12" i="15"/>
  <c r="B41" i="14"/>
  <c r="C30" i="14"/>
  <c r="C16" i="14"/>
  <c r="C68" i="14" s="1"/>
  <c r="G42" i="14"/>
  <c r="G69" i="14"/>
  <c r="G76" i="14" s="1"/>
  <c r="C81" i="14"/>
  <c r="C37" i="14"/>
  <c r="G81" i="14"/>
  <c r="G37" i="14"/>
  <c r="F81" i="14"/>
  <c r="F37" i="14"/>
  <c r="D42" i="14"/>
  <c r="D69" i="14"/>
  <c r="D76" i="14" s="1"/>
  <c r="H42" i="14"/>
  <c r="H69" i="14"/>
  <c r="H76" i="14" s="1"/>
  <c r="H81" i="14"/>
  <c r="H37" i="14"/>
  <c r="C29" i="14"/>
  <c r="C9" i="14"/>
  <c r="C10" i="14" s="1"/>
  <c r="B30" i="14"/>
  <c r="B32" i="14" s="1"/>
  <c r="B16" i="14"/>
  <c r="B68" i="14" s="1"/>
  <c r="C42" i="14"/>
  <c r="C69" i="14"/>
  <c r="C76" i="14" s="1"/>
  <c r="E81" i="14"/>
  <c r="E37" i="14"/>
  <c r="I56" i="14"/>
  <c r="I51" i="14" s="1"/>
  <c r="B81" i="14"/>
  <c r="B37" i="14"/>
  <c r="I64" i="14"/>
  <c r="I59" i="14" s="1"/>
  <c r="B69" i="14"/>
  <c r="B42" i="14"/>
  <c r="I27" i="14"/>
  <c r="F69" i="14"/>
  <c r="F76" i="14" s="1"/>
  <c r="F42" i="14"/>
  <c r="E42" i="14"/>
  <c r="E69" i="14"/>
  <c r="E76" i="14" s="1"/>
  <c r="D81" i="14"/>
  <c r="D37" i="14"/>
  <c r="C3" i="14"/>
  <c r="D3" i="14" s="1"/>
  <c r="E3" i="14" s="1"/>
  <c r="F3" i="14" s="1"/>
  <c r="G3" i="14" s="1"/>
  <c r="H3" i="14" s="1"/>
  <c r="B9" i="14"/>
  <c r="B10" i="14" s="1"/>
  <c r="D6" i="14"/>
  <c r="D12" i="14"/>
  <c r="B41" i="13"/>
  <c r="C30" i="13"/>
  <c r="C16" i="13"/>
  <c r="C68" i="13" s="1"/>
  <c r="G42" i="13"/>
  <c r="C81" i="13"/>
  <c r="C74" i="13" s="1"/>
  <c r="C37" i="13"/>
  <c r="G81" i="13"/>
  <c r="G74" i="13" s="1"/>
  <c r="G37" i="13"/>
  <c r="F81" i="13"/>
  <c r="F74" i="13" s="1"/>
  <c r="F37" i="13"/>
  <c r="D42" i="13"/>
  <c r="D69" i="13"/>
  <c r="D76" i="13" s="1"/>
  <c r="H42" i="13"/>
  <c r="H69" i="13"/>
  <c r="H76" i="13" s="1"/>
  <c r="H81" i="13"/>
  <c r="H74" i="13" s="1"/>
  <c r="H37" i="13"/>
  <c r="C29" i="13"/>
  <c r="C9" i="13"/>
  <c r="C10" i="13" s="1"/>
  <c r="B30" i="13"/>
  <c r="B32" i="13" s="1"/>
  <c r="B16" i="13"/>
  <c r="B68" i="13" s="1"/>
  <c r="C42" i="13"/>
  <c r="C69" i="13"/>
  <c r="C76" i="13" s="1"/>
  <c r="E81" i="13"/>
  <c r="E74" i="13" s="1"/>
  <c r="E37" i="13"/>
  <c r="I56" i="13"/>
  <c r="I51" i="13" s="1"/>
  <c r="B81" i="13"/>
  <c r="B74" i="13" s="1"/>
  <c r="B37" i="13"/>
  <c r="I64" i="13"/>
  <c r="I59" i="13" s="1"/>
  <c r="B69" i="13"/>
  <c r="B42" i="13"/>
  <c r="I27" i="13"/>
  <c r="F69" i="13"/>
  <c r="F76" i="13" s="1"/>
  <c r="F42" i="13"/>
  <c r="E42" i="13"/>
  <c r="E69" i="13"/>
  <c r="E76" i="13" s="1"/>
  <c r="D81" i="13"/>
  <c r="D74" i="13" s="1"/>
  <c r="D37" i="13"/>
  <c r="C3" i="13"/>
  <c r="D3" i="13" s="1"/>
  <c r="E3" i="13" s="1"/>
  <c r="F3" i="13" s="1"/>
  <c r="G3" i="13" s="1"/>
  <c r="H3" i="13" s="1"/>
  <c r="B9" i="13"/>
  <c r="B10" i="13" s="1"/>
  <c r="D6" i="13"/>
  <c r="D12" i="13"/>
  <c r="B41" i="12"/>
  <c r="C30" i="12"/>
  <c r="C16" i="12"/>
  <c r="C68" i="12" s="1"/>
  <c r="G42" i="12"/>
  <c r="G69" i="12"/>
  <c r="G76" i="12" s="1"/>
  <c r="C81" i="12"/>
  <c r="C37" i="12"/>
  <c r="G81" i="12"/>
  <c r="G37" i="12"/>
  <c r="F81" i="12"/>
  <c r="F37" i="12"/>
  <c r="D42" i="12"/>
  <c r="D69" i="12"/>
  <c r="D76" i="12" s="1"/>
  <c r="H42" i="12"/>
  <c r="H69" i="12"/>
  <c r="H76" i="12" s="1"/>
  <c r="H81" i="12"/>
  <c r="H37" i="12"/>
  <c r="C29" i="12"/>
  <c r="C9" i="12"/>
  <c r="C10" i="12" s="1"/>
  <c r="B30" i="12"/>
  <c r="B32" i="12" s="1"/>
  <c r="B16" i="12"/>
  <c r="B68" i="12" s="1"/>
  <c r="C42" i="12"/>
  <c r="C69" i="12"/>
  <c r="C76" i="12" s="1"/>
  <c r="E81" i="12"/>
  <c r="E37" i="12"/>
  <c r="I56" i="12"/>
  <c r="I51" i="12" s="1"/>
  <c r="B81" i="12"/>
  <c r="B37" i="12"/>
  <c r="I64" i="12"/>
  <c r="I59" i="12" s="1"/>
  <c r="B69" i="12"/>
  <c r="B42" i="12"/>
  <c r="I27" i="12"/>
  <c r="F69" i="12"/>
  <c r="F76" i="12" s="1"/>
  <c r="F42" i="12"/>
  <c r="E42" i="12"/>
  <c r="E69" i="12"/>
  <c r="E76" i="12" s="1"/>
  <c r="D81" i="12"/>
  <c r="D37" i="12"/>
  <c r="C3" i="12"/>
  <c r="D3" i="12" s="1"/>
  <c r="E3" i="12" s="1"/>
  <c r="F3" i="12" s="1"/>
  <c r="G3" i="12" s="1"/>
  <c r="H3" i="12" s="1"/>
  <c r="B9" i="12"/>
  <c r="B10" i="12" s="1"/>
  <c r="D6" i="12"/>
  <c r="D12" i="12"/>
  <c r="I31" i="2"/>
  <c r="I71" i="2"/>
  <c r="C2" i="11" s="1"/>
  <c r="I80" i="2"/>
  <c r="I73" i="2"/>
  <c r="C3" i="11" s="1"/>
  <c r="I38" i="2"/>
  <c r="I40" i="2"/>
  <c r="I72" i="2"/>
  <c r="I64" i="2"/>
  <c r="I59" i="2" s="1"/>
  <c r="C30" i="2"/>
  <c r="C16" i="2"/>
  <c r="B42" i="2"/>
  <c r="I27" i="2"/>
  <c r="B69" i="2"/>
  <c r="F42" i="2"/>
  <c r="F69" i="2"/>
  <c r="F76" i="2" s="1"/>
  <c r="C81" i="2"/>
  <c r="C74" i="2" s="1"/>
  <c r="C37" i="2"/>
  <c r="G81" i="2"/>
  <c r="G74" i="2" s="1"/>
  <c r="G37" i="2"/>
  <c r="I50" i="2"/>
  <c r="I45" i="2" s="1"/>
  <c r="C4" i="11" s="1"/>
  <c r="B41" i="2"/>
  <c r="E69" i="2"/>
  <c r="E76" i="2" s="1"/>
  <c r="E42" i="2"/>
  <c r="B81" i="2"/>
  <c r="B37" i="2"/>
  <c r="I56" i="2"/>
  <c r="I51" i="2" s="1"/>
  <c r="F81" i="2"/>
  <c r="F74" i="2" s="1"/>
  <c r="F37" i="2"/>
  <c r="B30" i="2"/>
  <c r="B32" i="2" s="1"/>
  <c r="B16" i="2"/>
  <c r="D69" i="2"/>
  <c r="D76" i="2" s="1"/>
  <c r="D42" i="2"/>
  <c r="H69" i="2"/>
  <c r="H76" i="2" s="1"/>
  <c r="H42" i="2"/>
  <c r="E81" i="2"/>
  <c r="E74" i="2" s="1"/>
  <c r="E37" i="2"/>
  <c r="C29" i="2"/>
  <c r="C9" i="2"/>
  <c r="C10" i="2" s="1"/>
  <c r="C69" i="2"/>
  <c r="C76" i="2" s="1"/>
  <c r="C42" i="2"/>
  <c r="G69" i="2"/>
  <c r="G76" i="2" s="1"/>
  <c r="G42" i="2"/>
  <c r="D81" i="2"/>
  <c r="D74" i="2" s="1"/>
  <c r="D37" i="2"/>
  <c r="H81" i="2"/>
  <c r="H74" i="2" s="1"/>
  <c r="H37" i="2"/>
  <c r="B4" i="2"/>
  <c r="C4" i="2" s="1"/>
  <c r="D4" i="2" s="1"/>
  <c r="E4" i="2" s="1"/>
  <c r="F4" i="2" s="1"/>
  <c r="G4" i="2" s="1"/>
  <c r="H4" i="2" s="1"/>
  <c r="B9" i="2"/>
  <c r="I73" i="1"/>
  <c r="B3" i="11" s="1"/>
  <c r="I72" i="1"/>
  <c r="I71" i="1"/>
  <c r="B2" i="11" s="1"/>
  <c r="I80" i="1"/>
  <c r="H54" i="1"/>
  <c r="H55" i="1" s="1"/>
  <c r="H56" i="1" s="1"/>
  <c r="G54" i="1"/>
  <c r="G55" i="1" s="1"/>
  <c r="G56" i="1" s="1"/>
  <c r="F54" i="1"/>
  <c r="F55" i="1" s="1"/>
  <c r="F56" i="1" s="1"/>
  <c r="E54" i="1"/>
  <c r="E55" i="1" s="1"/>
  <c r="E56" i="1" s="1"/>
  <c r="D54" i="1"/>
  <c r="D55" i="1" s="1"/>
  <c r="D56" i="1" s="1"/>
  <c r="C54" i="1"/>
  <c r="B54" i="1"/>
  <c r="B55" i="1" s="1"/>
  <c r="H62" i="1"/>
  <c r="H63" i="1" s="1"/>
  <c r="H64" i="1" s="1"/>
  <c r="G62" i="1"/>
  <c r="G63" i="1" s="1"/>
  <c r="G64" i="1" s="1"/>
  <c r="F62" i="1"/>
  <c r="F63" i="1" s="1"/>
  <c r="F64" i="1" s="1"/>
  <c r="E62" i="1"/>
  <c r="E63" i="1" s="1"/>
  <c r="E64" i="1" s="1"/>
  <c r="D62" i="1"/>
  <c r="D63" i="1" s="1"/>
  <c r="D64" i="1" s="1"/>
  <c r="C62" i="1"/>
  <c r="C63" i="1" s="1"/>
  <c r="C64" i="1" s="1"/>
  <c r="B62" i="1"/>
  <c r="F48" i="1"/>
  <c r="F49" i="1" s="1"/>
  <c r="F50" i="1" s="1"/>
  <c r="G48" i="1"/>
  <c r="G49" i="1" s="1"/>
  <c r="G50" i="1" s="1"/>
  <c r="H48" i="1"/>
  <c r="H49" i="1" s="1"/>
  <c r="H50" i="1" s="1"/>
  <c r="H31" i="1"/>
  <c r="I66" i="1"/>
  <c r="C48" i="1"/>
  <c r="C25" i="1"/>
  <c r="C26" i="1" s="1"/>
  <c r="C27" i="1" s="1"/>
  <c r="B25" i="1"/>
  <c r="B26" i="1" s="1"/>
  <c r="D25" i="1"/>
  <c r="D26" i="1" s="1"/>
  <c r="F25" i="1"/>
  <c r="F26" i="1" s="1"/>
  <c r="F27" i="1" s="1"/>
  <c r="G25" i="1"/>
  <c r="G26" i="1" s="1"/>
  <c r="G27" i="1" s="1"/>
  <c r="H25" i="1"/>
  <c r="H26" i="1" s="1"/>
  <c r="H27" i="1" s="1"/>
  <c r="E25" i="1"/>
  <c r="E26" i="1" s="1"/>
  <c r="E27" i="1" s="1"/>
  <c r="I34" i="1"/>
  <c r="I35" i="1"/>
  <c r="I36" i="1"/>
  <c r="B48" i="1"/>
  <c r="D48" i="1"/>
  <c r="D49" i="1" s="1"/>
  <c r="D50" i="1" s="1"/>
  <c r="E48" i="1"/>
  <c r="E49" i="1" s="1"/>
  <c r="E50" i="1" s="1"/>
  <c r="B14" i="1"/>
  <c r="B15" i="1" s="1"/>
  <c r="B8" i="1"/>
  <c r="B9" i="1" s="1"/>
  <c r="B10" i="1" s="1"/>
  <c r="G31" i="1"/>
  <c r="I39" i="1"/>
  <c r="C31" i="1"/>
  <c r="D31" i="1"/>
  <c r="E31" i="1"/>
  <c r="F31" i="1"/>
  <c r="B31" i="1"/>
  <c r="B3" i="1"/>
  <c r="B4" i="1" s="1"/>
  <c r="C4" i="1" s="1"/>
  <c r="D4" i="1" s="1"/>
  <c r="E4" i="1" s="1"/>
  <c r="F4" i="1" s="1"/>
  <c r="G4" i="1" s="1"/>
  <c r="H4" i="1" s="1"/>
  <c r="I74" i="13" l="1"/>
  <c r="D41" i="22"/>
  <c r="D32" i="22"/>
  <c r="F8" i="22"/>
  <c r="G6" i="22"/>
  <c r="I78" i="22"/>
  <c r="I77" i="22"/>
  <c r="K75" i="22"/>
  <c r="L75" i="22" s="1"/>
  <c r="F14" i="22"/>
  <c r="F15" i="22" s="1"/>
  <c r="G12" i="22"/>
  <c r="E29" i="22"/>
  <c r="E9" i="22"/>
  <c r="E10" i="22" s="1"/>
  <c r="E30" i="22"/>
  <c r="E16" i="22"/>
  <c r="E68" i="22" s="1"/>
  <c r="I78" i="21"/>
  <c r="I77" i="21"/>
  <c r="K75" i="21"/>
  <c r="L75" i="21" s="1"/>
  <c r="F8" i="21"/>
  <c r="G6" i="21"/>
  <c r="H12" i="21"/>
  <c r="H14" i="21" s="1"/>
  <c r="H15" i="21" s="1"/>
  <c r="G14" i="21"/>
  <c r="G15" i="21" s="1"/>
  <c r="E29" i="21"/>
  <c r="E9" i="21"/>
  <c r="E10" i="21" s="1"/>
  <c r="D41" i="21"/>
  <c r="D32" i="21"/>
  <c r="F30" i="21"/>
  <c r="F16" i="21"/>
  <c r="F68" i="21" s="1"/>
  <c r="G14" i="20"/>
  <c r="G15" i="20" s="1"/>
  <c r="H12" i="20"/>
  <c r="H14" i="20" s="1"/>
  <c r="H15" i="20" s="1"/>
  <c r="I78" i="20"/>
  <c r="I77" i="20"/>
  <c r="K75" i="20"/>
  <c r="L75" i="20" s="1"/>
  <c r="E41" i="20"/>
  <c r="E32" i="20"/>
  <c r="F30" i="20"/>
  <c r="F16" i="20"/>
  <c r="F68" i="20" s="1"/>
  <c r="F29" i="20"/>
  <c r="F44" i="20" s="1"/>
  <c r="F9" i="20"/>
  <c r="F10" i="20" s="1"/>
  <c r="G8" i="20"/>
  <c r="H6" i="20"/>
  <c r="H8" i="20" s="1"/>
  <c r="I37" i="18"/>
  <c r="D14" i="18"/>
  <c r="D15" i="18" s="1"/>
  <c r="E12" i="18"/>
  <c r="D75" i="18"/>
  <c r="D78" i="18" s="1"/>
  <c r="D43" i="18"/>
  <c r="C41" i="18"/>
  <c r="C32" i="18"/>
  <c r="H75" i="18"/>
  <c r="H78" i="18" s="1"/>
  <c r="H43" i="18"/>
  <c r="C75" i="18"/>
  <c r="C78" i="18" s="1"/>
  <c r="C43" i="18"/>
  <c r="I81" i="18"/>
  <c r="I22" i="18"/>
  <c r="J71" i="18"/>
  <c r="D8" i="18"/>
  <c r="E6" i="18"/>
  <c r="E78" i="18"/>
  <c r="I42" i="18"/>
  <c r="B75" i="18"/>
  <c r="B43" i="18"/>
  <c r="E43" i="18"/>
  <c r="G75" i="18"/>
  <c r="G78" i="18" s="1"/>
  <c r="G43" i="18"/>
  <c r="F75" i="18"/>
  <c r="F78" i="18" s="1"/>
  <c r="F43" i="18"/>
  <c r="I69" i="18"/>
  <c r="J69" i="18" s="1"/>
  <c r="B76" i="18"/>
  <c r="D14" i="17"/>
  <c r="D15" i="17" s="1"/>
  <c r="E12" i="17"/>
  <c r="I81" i="17"/>
  <c r="D8" i="17"/>
  <c r="E6" i="17"/>
  <c r="C75" i="17"/>
  <c r="C78" i="17" s="1"/>
  <c r="C43" i="17"/>
  <c r="I22" i="17"/>
  <c r="J71" i="17"/>
  <c r="E43" i="17"/>
  <c r="E75" i="17"/>
  <c r="E78" i="17" s="1"/>
  <c r="H75" i="17"/>
  <c r="H78" i="17" s="1"/>
  <c r="H43" i="17"/>
  <c r="I42" i="17"/>
  <c r="B75" i="17"/>
  <c r="B43" i="17"/>
  <c r="C41" i="17"/>
  <c r="C32" i="17"/>
  <c r="I37" i="17"/>
  <c r="G75" i="17"/>
  <c r="G78" i="17" s="1"/>
  <c r="G43" i="17"/>
  <c r="F75" i="17"/>
  <c r="F78" i="17" s="1"/>
  <c r="F43" i="17"/>
  <c r="I69" i="17"/>
  <c r="J69" i="17" s="1"/>
  <c r="B76" i="17"/>
  <c r="D75" i="17"/>
  <c r="D78" i="17" s="1"/>
  <c r="D43" i="17"/>
  <c r="D14" i="16"/>
  <c r="D15" i="16" s="1"/>
  <c r="E12" i="16"/>
  <c r="F75" i="16"/>
  <c r="F78" i="16" s="1"/>
  <c r="F43" i="16"/>
  <c r="I69" i="16"/>
  <c r="J69" i="16" s="1"/>
  <c r="B76" i="16"/>
  <c r="C75" i="16"/>
  <c r="C78" i="16" s="1"/>
  <c r="C43" i="16"/>
  <c r="D8" i="16"/>
  <c r="E6" i="16"/>
  <c r="C41" i="16"/>
  <c r="C32" i="16"/>
  <c r="H75" i="16"/>
  <c r="H78" i="16" s="1"/>
  <c r="H43" i="16"/>
  <c r="I22" i="16"/>
  <c r="J71" i="16"/>
  <c r="I37" i="16"/>
  <c r="E43" i="16"/>
  <c r="E75" i="16"/>
  <c r="E78" i="16" s="1"/>
  <c r="I42" i="16"/>
  <c r="B75" i="16"/>
  <c r="B43" i="16"/>
  <c r="I81" i="16"/>
  <c r="D75" i="16"/>
  <c r="D78" i="16" s="1"/>
  <c r="D43" i="16"/>
  <c r="G75" i="16"/>
  <c r="G78" i="16" s="1"/>
  <c r="G43" i="16"/>
  <c r="D8" i="15"/>
  <c r="E6" i="15"/>
  <c r="C41" i="15"/>
  <c r="C32" i="15"/>
  <c r="I22" i="15"/>
  <c r="J71" i="15"/>
  <c r="I37" i="15"/>
  <c r="H75" i="15"/>
  <c r="H78" i="15" s="1"/>
  <c r="H43" i="15"/>
  <c r="E43" i="15"/>
  <c r="E75" i="15"/>
  <c r="E78" i="15" s="1"/>
  <c r="I42" i="15"/>
  <c r="B75" i="15"/>
  <c r="B43" i="15"/>
  <c r="I81" i="15"/>
  <c r="D14" i="15"/>
  <c r="D15" i="15" s="1"/>
  <c r="E12" i="15"/>
  <c r="F75" i="15"/>
  <c r="F78" i="15" s="1"/>
  <c r="F43" i="15"/>
  <c r="I69" i="15"/>
  <c r="J69" i="15" s="1"/>
  <c r="B76" i="15"/>
  <c r="C75" i="15"/>
  <c r="C78" i="15" s="1"/>
  <c r="C43" i="15"/>
  <c r="D75" i="15"/>
  <c r="D78" i="15" s="1"/>
  <c r="D43" i="15"/>
  <c r="G75" i="15"/>
  <c r="G78" i="15" s="1"/>
  <c r="G43" i="15"/>
  <c r="D14" i="14"/>
  <c r="D15" i="14" s="1"/>
  <c r="E12" i="14"/>
  <c r="F75" i="14"/>
  <c r="F78" i="14" s="1"/>
  <c r="F43" i="14"/>
  <c r="I69" i="14"/>
  <c r="J69" i="14" s="1"/>
  <c r="B76" i="14"/>
  <c r="C75" i="14"/>
  <c r="C78" i="14" s="1"/>
  <c r="C43" i="14"/>
  <c r="D8" i="14"/>
  <c r="E6" i="14"/>
  <c r="C41" i="14"/>
  <c r="C32" i="14"/>
  <c r="H75" i="14"/>
  <c r="H78" i="14" s="1"/>
  <c r="H43" i="14"/>
  <c r="I22" i="14"/>
  <c r="J71" i="14"/>
  <c r="I37" i="14"/>
  <c r="E43" i="14"/>
  <c r="E75" i="14"/>
  <c r="E78" i="14" s="1"/>
  <c r="I42" i="14"/>
  <c r="B75" i="14"/>
  <c r="B43" i="14"/>
  <c r="I81" i="14"/>
  <c r="D75" i="14"/>
  <c r="D78" i="14" s="1"/>
  <c r="D43" i="14"/>
  <c r="G75" i="14"/>
  <c r="G78" i="14" s="1"/>
  <c r="G43" i="14"/>
  <c r="D14" i="13"/>
  <c r="D15" i="13" s="1"/>
  <c r="E12" i="13"/>
  <c r="F75" i="13"/>
  <c r="F78" i="13" s="1"/>
  <c r="F43" i="13"/>
  <c r="I69" i="13"/>
  <c r="J69" i="13" s="1"/>
  <c r="B76" i="13"/>
  <c r="C75" i="13"/>
  <c r="C78" i="13" s="1"/>
  <c r="C43" i="13"/>
  <c r="D8" i="13"/>
  <c r="E6" i="13"/>
  <c r="C41" i="13"/>
  <c r="C32" i="13"/>
  <c r="H75" i="13"/>
  <c r="H78" i="13" s="1"/>
  <c r="H43" i="13"/>
  <c r="I22" i="13"/>
  <c r="J71" i="13"/>
  <c r="I37" i="13"/>
  <c r="E43" i="13"/>
  <c r="E75" i="13"/>
  <c r="E78" i="13" s="1"/>
  <c r="I42" i="13"/>
  <c r="B75" i="13"/>
  <c r="B43" i="13"/>
  <c r="I81" i="13"/>
  <c r="D75" i="13"/>
  <c r="D78" i="13" s="1"/>
  <c r="D43" i="13"/>
  <c r="G75" i="13"/>
  <c r="G78" i="13" s="1"/>
  <c r="G43" i="13"/>
  <c r="D14" i="12"/>
  <c r="D15" i="12" s="1"/>
  <c r="E12" i="12"/>
  <c r="F75" i="12"/>
  <c r="F78" i="12" s="1"/>
  <c r="F43" i="12"/>
  <c r="I69" i="12"/>
  <c r="J69" i="12" s="1"/>
  <c r="B76" i="12"/>
  <c r="C75" i="12"/>
  <c r="C78" i="12" s="1"/>
  <c r="C43" i="12"/>
  <c r="D8" i="12"/>
  <c r="E6" i="12"/>
  <c r="C41" i="12"/>
  <c r="C32" i="12"/>
  <c r="H75" i="12"/>
  <c r="H78" i="12" s="1"/>
  <c r="H43" i="12"/>
  <c r="I22" i="12"/>
  <c r="J71" i="12"/>
  <c r="I37" i="12"/>
  <c r="E43" i="12"/>
  <c r="E75" i="12"/>
  <c r="E78" i="12" s="1"/>
  <c r="I42" i="12"/>
  <c r="B75" i="12"/>
  <c r="B43" i="12"/>
  <c r="I81" i="12"/>
  <c r="D75" i="12"/>
  <c r="D78" i="12" s="1"/>
  <c r="D43" i="12"/>
  <c r="G75" i="12"/>
  <c r="G78" i="12" s="1"/>
  <c r="G43" i="12"/>
  <c r="B10" i="2"/>
  <c r="G43" i="2"/>
  <c r="G75" i="2"/>
  <c r="G78" i="2" s="1"/>
  <c r="H43" i="2"/>
  <c r="H75" i="2"/>
  <c r="H78" i="2" s="1"/>
  <c r="B74" i="2"/>
  <c r="I74" i="2" s="1"/>
  <c r="I81" i="2"/>
  <c r="B76" i="2"/>
  <c r="I69" i="2"/>
  <c r="J69" i="2" s="1"/>
  <c r="B68" i="2"/>
  <c r="F43" i="2"/>
  <c r="F75" i="2"/>
  <c r="F78" i="2" s="1"/>
  <c r="I37" i="2"/>
  <c r="C68" i="2"/>
  <c r="D8" i="2"/>
  <c r="C43" i="2"/>
  <c r="C75" i="2"/>
  <c r="C78" i="2" s="1"/>
  <c r="D43" i="2"/>
  <c r="D75" i="2"/>
  <c r="D78" i="2" s="1"/>
  <c r="B43" i="2"/>
  <c r="B75" i="2"/>
  <c r="I42" i="2"/>
  <c r="D14" i="2"/>
  <c r="D15" i="2" s="1"/>
  <c r="C41" i="2"/>
  <c r="C32" i="2"/>
  <c r="E75" i="2"/>
  <c r="E78" i="2" s="1"/>
  <c r="E43" i="2"/>
  <c r="J71" i="2"/>
  <c r="I22" i="2"/>
  <c r="H81" i="1"/>
  <c r="H74" i="1" s="1"/>
  <c r="G81" i="1"/>
  <c r="G74" i="1" s="1"/>
  <c r="F81" i="1"/>
  <c r="F74" i="1" s="1"/>
  <c r="E81" i="1"/>
  <c r="E74" i="1" s="1"/>
  <c r="D81" i="1"/>
  <c r="D74" i="1" s="1"/>
  <c r="G69" i="1"/>
  <c r="G76" i="1" s="1"/>
  <c r="F69" i="1"/>
  <c r="F76" i="1" s="1"/>
  <c r="C69" i="1"/>
  <c r="H69" i="1"/>
  <c r="H76" i="1" s="1"/>
  <c r="E69" i="1"/>
  <c r="E76" i="1" s="1"/>
  <c r="E42" i="1"/>
  <c r="G37" i="1"/>
  <c r="F37" i="1"/>
  <c r="H37" i="1"/>
  <c r="D37" i="1"/>
  <c r="C49" i="1"/>
  <c r="C50" i="1" s="1"/>
  <c r="C55" i="1"/>
  <c r="C56" i="1" s="1"/>
  <c r="B63" i="1"/>
  <c r="B64" i="1" s="1"/>
  <c r="I64" i="1" s="1"/>
  <c r="I59" i="1" s="1"/>
  <c r="B49" i="1"/>
  <c r="B50" i="1" s="1"/>
  <c r="E37" i="1"/>
  <c r="H42" i="1"/>
  <c r="F42" i="1"/>
  <c r="G42" i="1"/>
  <c r="B56" i="1"/>
  <c r="C14" i="1"/>
  <c r="C15" i="1" s="1"/>
  <c r="C16" i="1" s="1"/>
  <c r="I31" i="1"/>
  <c r="C3" i="1"/>
  <c r="D3" i="1" s="1"/>
  <c r="E3" i="1" s="1"/>
  <c r="F3" i="1" s="1"/>
  <c r="G3" i="1" s="1"/>
  <c r="H3" i="1" s="1"/>
  <c r="B29" i="1"/>
  <c r="C8" i="1"/>
  <c r="D8" i="1"/>
  <c r="D27" i="1"/>
  <c r="B16" i="1"/>
  <c r="B68" i="1" s="1"/>
  <c r="B27" i="1"/>
  <c r="F7" i="11" l="1"/>
  <c r="E7" i="11"/>
  <c r="G14" i="22"/>
  <c r="G15" i="22" s="1"/>
  <c r="H12" i="22"/>
  <c r="H14" i="22" s="1"/>
  <c r="H15" i="22" s="1"/>
  <c r="F30" i="22"/>
  <c r="F16" i="22"/>
  <c r="F68" i="22" s="1"/>
  <c r="G8" i="22"/>
  <c r="H6" i="22"/>
  <c r="H8" i="22" s="1"/>
  <c r="F29" i="22"/>
  <c r="F9" i="22"/>
  <c r="F10" i="22" s="1"/>
  <c r="E41" i="22"/>
  <c r="E32" i="22"/>
  <c r="E41" i="21"/>
  <c r="E32" i="21"/>
  <c r="F29" i="21"/>
  <c r="F9" i="21"/>
  <c r="F10" i="21" s="1"/>
  <c r="G30" i="21"/>
  <c r="G16" i="21"/>
  <c r="G68" i="21" s="1"/>
  <c r="H30" i="21"/>
  <c r="H16" i="21"/>
  <c r="H68" i="21" s="1"/>
  <c r="G8" i="21"/>
  <c r="H6" i="21"/>
  <c r="H8" i="21" s="1"/>
  <c r="G29" i="20"/>
  <c r="G44" i="20" s="1"/>
  <c r="G9" i="20"/>
  <c r="G10" i="20" s="1"/>
  <c r="F41" i="20"/>
  <c r="F32" i="20"/>
  <c r="H16" i="20"/>
  <c r="H68" i="20" s="1"/>
  <c r="H30" i="20"/>
  <c r="H29" i="20"/>
  <c r="H9" i="20"/>
  <c r="H10" i="20" s="1"/>
  <c r="G16" i="20"/>
  <c r="G68" i="20" s="1"/>
  <c r="G30" i="20"/>
  <c r="I76" i="18"/>
  <c r="J76" i="18"/>
  <c r="G77" i="18"/>
  <c r="G44" i="18"/>
  <c r="B78" i="18"/>
  <c r="J75" i="18"/>
  <c r="I75" i="18"/>
  <c r="D29" i="18"/>
  <c r="D9" i="18"/>
  <c r="D10" i="18" s="1"/>
  <c r="C77" i="18"/>
  <c r="C44" i="18"/>
  <c r="E14" i="18"/>
  <c r="E15" i="18" s="1"/>
  <c r="F12" i="18"/>
  <c r="D30" i="18"/>
  <c r="D16" i="18"/>
  <c r="D68" i="18" s="1"/>
  <c r="F77" i="18"/>
  <c r="F44" i="18"/>
  <c r="E44" i="18"/>
  <c r="E77" i="18"/>
  <c r="H77" i="18"/>
  <c r="H44" i="18"/>
  <c r="D77" i="18"/>
  <c r="D44" i="18"/>
  <c r="I43" i="18"/>
  <c r="B77" i="18"/>
  <c r="B44" i="18"/>
  <c r="E8" i="18"/>
  <c r="F6" i="18"/>
  <c r="D77" i="17"/>
  <c r="D44" i="17"/>
  <c r="F77" i="17"/>
  <c r="F44" i="17"/>
  <c r="B78" i="17"/>
  <c r="J75" i="17"/>
  <c r="I75" i="17"/>
  <c r="C77" i="17"/>
  <c r="C44" i="17"/>
  <c r="E44" i="17"/>
  <c r="E77" i="17"/>
  <c r="E14" i="17"/>
  <c r="E15" i="17" s="1"/>
  <c r="F12" i="17"/>
  <c r="I76" i="17"/>
  <c r="J76" i="17"/>
  <c r="G77" i="17"/>
  <c r="G44" i="17"/>
  <c r="H77" i="17"/>
  <c r="H44" i="17"/>
  <c r="E8" i="17"/>
  <c r="F6" i="17"/>
  <c r="D30" i="17"/>
  <c r="D16" i="17"/>
  <c r="D68" i="17" s="1"/>
  <c r="I43" i="17"/>
  <c r="B77" i="17"/>
  <c r="B44" i="17"/>
  <c r="D29" i="17"/>
  <c r="D9" i="17"/>
  <c r="D10" i="17" s="1"/>
  <c r="G77" i="16"/>
  <c r="G44" i="16"/>
  <c r="I43" i="16"/>
  <c r="B77" i="16"/>
  <c r="B44" i="16"/>
  <c r="E44" i="16"/>
  <c r="E77" i="16"/>
  <c r="H77" i="16"/>
  <c r="H44" i="16"/>
  <c r="E8" i="16"/>
  <c r="F6" i="16"/>
  <c r="I76" i="16"/>
  <c r="J76" i="16"/>
  <c r="E14" i="16"/>
  <c r="E15" i="16" s="1"/>
  <c r="F12" i="16"/>
  <c r="D77" i="16"/>
  <c r="D44" i="16"/>
  <c r="B78" i="16"/>
  <c r="J75" i="16"/>
  <c r="I75" i="16"/>
  <c r="D29" i="16"/>
  <c r="D9" i="16"/>
  <c r="D10" i="16" s="1"/>
  <c r="D30" i="16"/>
  <c r="D16" i="16"/>
  <c r="D68" i="16" s="1"/>
  <c r="C77" i="16"/>
  <c r="C44" i="16"/>
  <c r="F77" i="16"/>
  <c r="F44" i="16"/>
  <c r="G77" i="15"/>
  <c r="G44" i="15"/>
  <c r="C77" i="15"/>
  <c r="C44" i="15"/>
  <c r="F77" i="15"/>
  <c r="F44" i="15"/>
  <c r="I43" i="15"/>
  <c r="B77" i="15"/>
  <c r="B44" i="15"/>
  <c r="E44" i="15"/>
  <c r="E77" i="15"/>
  <c r="E8" i="15"/>
  <c r="F6" i="15"/>
  <c r="D77" i="15"/>
  <c r="D44" i="15"/>
  <c r="I76" i="15"/>
  <c r="J76" i="15"/>
  <c r="E14" i="15"/>
  <c r="E15" i="15" s="1"/>
  <c r="F12" i="15"/>
  <c r="B78" i="15"/>
  <c r="J75" i="15"/>
  <c r="I75" i="15"/>
  <c r="H77" i="15"/>
  <c r="H44" i="15"/>
  <c r="D29" i="15"/>
  <c r="D9" i="15"/>
  <c r="D10" i="15" s="1"/>
  <c r="D30" i="15"/>
  <c r="D16" i="15"/>
  <c r="D68" i="15" s="1"/>
  <c r="G77" i="14"/>
  <c r="G44" i="14"/>
  <c r="I43" i="14"/>
  <c r="B77" i="14"/>
  <c r="B44" i="14"/>
  <c r="E44" i="14"/>
  <c r="E77" i="14"/>
  <c r="H77" i="14"/>
  <c r="H44" i="14"/>
  <c r="E8" i="14"/>
  <c r="F6" i="14"/>
  <c r="I76" i="14"/>
  <c r="J76" i="14"/>
  <c r="E14" i="14"/>
  <c r="E15" i="14" s="1"/>
  <c r="F12" i="14"/>
  <c r="D77" i="14"/>
  <c r="D44" i="14"/>
  <c r="B78" i="14"/>
  <c r="J75" i="14"/>
  <c r="I75" i="14"/>
  <c r="D29" i="14"/>
  <c r="D9" i="14"/>
  <c r="D10" i="14" s="1"/>
  <c r="D30" i="14"/>
  <c r="D16" i="14"/>
  <c r="D68" i="14" s="1"/>
  <c r="C77" i="14"/>
  <c r="C44" i="14"/>
  <c r="F77" i="14"/>
  <c r="F44" i="14"/>
  <c r="G77" i="13"/>
  <c r="I43" i="13"/>
  <c r="B77" i="13"/>
  <c r="B44" i="13"/>
  <c r="E77" i="13"/>
  <c r="H77" i="13"/>
  <c r="E8" i="13"/>
  <c r="F6" i="13"/>
  <c r="I76" i="13"/>
  <c r="D6" i="11" s="1"/>
  <c r="J76" i="13"/>
  <c r="E14" i="13"/>
  <c r="E15" i="13" s="1"/>
  <c r="F12" i="13"/>
  <c r="B78" i="13"/>
  <c r="J75" i="13"/>
  <c r="I75" i="13"/>
  <c r="D5" i="11" s="1"/>
  <c r="D29" i="13"/>
  <c r="D44" i="13" s="1"/>
  <c r="D9" i="13"/>
  <c r="D10" i="13" s="1"/>
  <c r="D30" i="13"/>
  <c r="D16" i="13"/>
  <c r="D68" i="13" s="1"/>
  <c r="D77" i="13"/>
  <c r="C77" i="13"/>
  <c r="C44" i="13"/>
  <c r="F77" i="13"/>
  <c r="G77" i="12"/>
  <c r="G44" i="12"/>
  <c r="I43" i="12"/>
  <c r="B77" i="12"/>
  <c r="B44" i="12"/>
  <c r="E44" i="12"/>
  <c r="E77" i="12"/>
  <c r="H77" i="12"/>
  <c r="H44" i="12"/>
  <c r="E8" i="12"/>
  <c r="F6" i="12"/>
  <c r="I76" i="12"/>
  <c r="J76" i="12"/>
  <c r="E14" i="12"/>
  <c r="E15" i="12" s="1"/>
  <c r="F12" i="12"/>
  <c r="D77" i="12"/>
  <c r="D44" i="12"/>
  <c r="B78" i="12"/>
  <c r="J75" i="12"/>
  <c r="I75" i="12"/>
  <c r="D29" i="12"/>
  <c r="D9" i="12"/>
  <c r="D10" i="12" s="1"/>
  <c r="D30" i="12"/>
  <c r="D16" i="12"/>
  <c r="D68" i="12" s="1"/>
  <c r="C77" i="12"/>
  <c r="C44" i="12"/>
  <c r="F77" i="12"/>
  <c r="F44" i="12"/>
  <c r="E8" i="2"/>
  <c r="J76" i="2"/>
  <c r="I76" i="2"/>
  <c r="C6" i="11" s="1"/>
  <c r="D44" i="2"/>
  <c r="D77" i="2"/>
  <c r="D29" i="2"/>
  <c r="D9" i="2"/>
  <c r="F77" i="2"/>
  <c r="E77" i="2"/>
  <c r="E14" i="2"/>
  <c r="E15" i="2" s="1"/>
  <c r="B44" i="2"/>
  <c r="B77" i="2"/>
  <c r="I43" i="2"/>
  <c r="C44" i="2"/>
  <c r="C77" i="2"/>
  <c r="D30" i="2"/>
  <c r="D16" i="2"/>
  <c r="H77" i="2"/>
  <c r="I75" i="2"/>
  <c r="C5" i="11" s="1"/>
  <c r="B78" i="2"/>
  <c r="J75" i="2"/>
  <c r="G77" i="2"/>
  <c r="F43" i="1"/>
  <c r="F77" i="1" s="1"/>
  <c r="C81" i="1"/>
  <c r="B81" i="1"/>
  <c r="B74" i="1" s="1"/>
  <c r="H43" i="1"/>
  <c r="H77" i="1" s="1"/>
  <c r="G43" i="1"/>
  <c r="G77" i="1" s="1"/>
  <c r="E43" i="1"/>
  <c r="E77" i="1" s="1"/>
  <c r="B69" i="1"/>
  <c r="B76" i="1" s="1"/>
  <c r="D42" i="1"/>
  <c r="D69" i="1"/>
  <c r="D76" i="1" s="1"/>
  <c r="D14" i="1"/>
  <c r="D15" i="1" s="1"/>
  <c r="D16" i="1" s="1"/>
  <c r="E14" i="1"/>
  <c r="E15" i="1" s="1"/>
  <c r="E30" i="1" s="1"/>
  <c r="I50" i="1"/>
  <c r="I45" i="1" s="1"/>
  <c r="B4" i="11" s="1"/>
  <c r="I56" i="1"/>
  <c r="I51" i="1" s="1"/>
  <c r="E75" i="1"/>
  <c r="E78" i="1" s="1"/>
  <c r="B30" i="1"/>
  <c r="B32" i="1" s="1"/>
  <c r="B42" i="1"/>
  <c r="B37" i="1"/>
  <c r="H75" i="1"/>
  <c r="H78" i="1" s="1"/>
  <c r="C37" i="1"/>
  <c r="C42" i="1"/>
  <c r="C43" i="1" s="1"/>
  <c r="G75" i="1"/>
  <c r="G78" i="1" s="1"/>
  <c r="F75" i="1"/>
  <c r="F78" i="1" s="1"/>
  <c r="I38" i="1"/>
  <c r="I40" i="1"/>
  <c r="C30" i="1"/>
  <c r="C76" i="1"/>
  <c r="C9" i="1"/>
  <c r="C10" i="1" s="1"/>
  <c r="C68" i="1" s="1"/>
  <c r="C29" i="1"/>
  <c r="C41" i="1" s="1"/>
  <c r="F14" i="1"/>
  <c r="F15" i="1" s="1"/>
  <c r="I27" i="1"/>
  <c r="J71" i="1" s="1"/>
  <c r="D29" i="1"/>
  <c r="D9" i="1"/>
  <c r="E8" i="1"/>
  <c r="F41" i="22" l="1"/>
  <c r="F32" i="22"/>
  <c r="H29" i="22"/>
  <c r="H9" i="22"/>
  <c r="H10" i="22" s="1"/>
  <c r="H30" i="22"/>
  <c r="H16" i="22"/>
  <c r="H68" i="22" s="1"/>
  <c r="G29" i="22"/>
  <c r="G9" i="22"/>
  <c r="G10" i="22" s="1"/>
  <c r="G30" i="22"/>
  <c r="G16" i="22"/>
  <c r="G68" i="22" s="1"/>
  <c r="H29" i="21"/>
  <c r="H9" i="21"/>
  <c r="H10" i="21" s="1"/>
  <c r="F41" i="21"/>
  <c r="F32" i="21"/>
  <c r="G29" i="21"/>
  <c r="G9" i="21"/>
  <c r="G10" i="21" s="1"/>
  <c r="G41" i="20"/>
  <c r="G32" i="20"/>
  <c r="I32" i="20" s="1"/>
  <c r="H41" i="20"/>
  <c r="H32" i="20"/>
  <c r="E29" i="18"/>
  <c r="E9" i="18"/>
  <c r="E10" i="18" s="1"/>
  <c r="I78" i="18"/>
  <c r="I77" i="18"/>
  <c r="K75" i="18"/>
  <c r="L75" i="18" s="1"/>
  <c r="F14" i="18"/>
  <c r="F15" i="18" s="1"/>
  <c r="G12" i="18"/>
  <c r="F8" i="18"/>
  <c r="G6" i="18"/>
  <c r="E30" i="18"/>
  <c r="E16" i="18"/>
  <c r="E68" i="18" s="1"/>
  <c r="D41" i="18"/>
  <c r="D32" i="18"/>
  <c r="D41" i="17"/>
  <c r="D32" i="17"/>
  <c r="I78" i="17"/>
  <c r="I77" i="17"/>
  <c r="K75" i="17"/>
  <c r="L75" i="17" s="1"/>
  <c r="F8" i="17"/>
  <c r="G6" i="17"/>
  <c r="F14" i="17"/>
  <c r="F15" i="17" s="1"/>
  <c r="G12" i="17"/>
  <c r="E29" i="17"/>
  <c r="E9" i="17"/>
  <c r="E10" i="17" s="1"/>
  <c r="E30" i="17"/>
  <c r="E16" i="17"/>
  <c r="E68" i="17" s="1"/>
  <c r="F14" i="16"/>
  <c r="F15" i="16" s="1"/>
  <c r="G12" i="16"/>
  <c r="F8" i="16"/>
  <c r="G6" i="16"/>
  <c r="E30" i="16"/>
  <c r="E16" i="16"/>
  <c r="E68" i="16" s="1"/>
  <c r="E29" i="16"/>
  <c r="E9" i="16"/>
  <c r="E10" i="16" s="1"/>
  <c r="D41" i="16"/>
  <c r="D32" i="16"/>
  <c r="I78" i="16"/>
  <c r="I77" i="16"/>
  <c r="K75" i="16"/>
  <c r="L75" i="16" s="1"/>
  <c r="F14" i="15"/>
  <c r="F15" i="15" s="1"/>
  <c r="G12" i="15"/>
  <c r="I78" i="15"/>
  <c r="I77" i="15"/>
  <c r="K75" i="15"/>
  <c r="L75" i="15" s="1"/>
  <c r="E30" i="15"/>
  <c r="E16" i="15"/>
  <c r="E68" i="15" s="1"/>
  <c r="D41" i="15"/>
  <c r="D32" i="15"/>
  <c r="F8" i="15"/>
  <c r="G6" i="15"/>
  <c r="E29" i="15"/>
  <c r="E9" i="15"/>
  <c r="E10" i="15" s="1"/>
  <c r="F14" i="14"/>
  <c r="F15" i="14" s="1"/>
  <c r="G12" i="14"/>
  <c r="F8" i="14"/>
  <c r="G6" i="14"/>
  <c r="E30" i="14"/>
  <c r="E16" i="14"/>
  <c r="E68" i="14" s="1"/>
  <c r="E29" i="14"/>
  <c r="E9" i="14"/>
  <c r="E10" i="14" s="1"/>
  <c r="D41" i="14"/>
  <c r="D32" i="14"/>
  <c r="I78" i="14"/>
  <c r="I77" i="14"/>
  <c r="K75" i="14"/>
  <c r="L75" i="14" s="1"/>
  <c r="D41" i="13"/>
  <c r="D32" i="13"/>
  <c r="F14" i="13"/>
  <c r="F15" i="13" s="1"/>
  <c r="G12" i="13"/>
  <c r="F8" i="13"/>
  <c r="G6" i="13"/>
  <c r="I78" i="13"/>
  <c r="I77" i="13"/>
  <c r="D7" i="11" s="1"/>
  <c r="K75" i="13"/>
  <c r="L75" i="13" s="1"/>
  <c r="E30" i="13"/>
  <c r="E16" i="13"/>
  <c r="E68" i="13" s="1"/>
  <c r="E29" i="13"/>
  <c r="E44" i="13" s="1"/>
  <c r="E9" i="13"/>
  <c r="E10" i="13" s="1"/>
  <c r="F14" i="12"/>
  <c r="F15" i="12" s="1"/>
  <c r="G12" i="12"/>
  <c r="F8" i="12"/>
  <c r="G6" i="12"/>
  <c r="E30" i="12"/>
  <c r="E16" i="12"/>
  <c r="E68" i="12" s="1"/>
  <c r="E29" i="12"/>
  <c r="E9" i="12"/>
  <c r="E10" i="12" s="1"/>
  <c r="D41" i="12"/>
  <c r="D32" i="12"/>
  <c r="I78" i="12"/>
  <c r="I77" i="12"/>
  <c r="K75" i="12"/>
  <c r="L75" i="12" s="1"/>
  <c r="D10" i="2"/>
  <c r="D68" i="2" s="1"/>
  <c r="E30" i="2"/>
  <c r="E16" i="2"/>
  <c r="E29" i="2"/>
  <c r="E9" i="2"/>
  <c r="E10" i="2" s="1"/>
  <c r="F14" i="2"/>
  <c r="F15" i="2" s="1"/>
  <c r="F8" i="2"/>
  <c r="I78" i="2"/>
  <c r="I77" i="2"/>
  <c r="C7" i="11" s="1"/>
  <c r="K75" i="2"/>
  <c r="L75" i="2" s="1"/>
  <c r="D41" i="2"/>
  <c r="D32" i="2"/>
  <c r="I81" i="1"/>
  <c r="C74" i="1"/>
  <c r="D30" i="1"/>
  <c r="D32" i="1" s="1"/>
  <c r="B75" i="1"/>
  <c r="B78" i="1" s="1"/>
  <c r="B43" i="1"/>
  <c r="B77" i="1" s="1"/>
  <c r="D43" i="1"/>
  <c r="D77" i="1" s="1"/>
  <c r="D75" i="1"/>
  <c r="D78" i="1" s="1"/>
  <c r="J76" i="1"/>
  <c r="E16" i="1"/>
  <c r="I22" i="1"/>
  <c r="I37" i="1"/>
  <c r="C77" i="1"/>
  <c r="C75" i="1"/>
  <c r="C78" i="1" s="1"/>
  <c r="I76" i="1"/>
  <c r="B6" i="11" s="1"/>
  <c r="B41" i="1"/>
  <c r="C32" i="1"/>
  <c r="I42" i="1"/>
  <c r="D41" i="1"/>
  <c r="F8" i="1"/>
  <c r="D10" i="1"/>
  <c r="D68" i="1" s="1"/>
  <c r="I69" i="1"/>
  <c r="J69" i="1" s="1"/>
  <c r="E9" i="1"/>
  <c r="E10" i="1" s="1"/>
  <c r="E29" i="1"/>
  <c r="G14" i="1"/>
  <c r="G15" i="1" s="1"/>
  <c r="H14" i="1"/>
  <c r="H15" i="1" s="1"/>
  <c r="F30" i="1"/>
  <c r="F16" i="1"/>
  <c r="G41" i="22" l="1"/>
  <c r="G32" i="22"/>
  <c r="H41" i="22"/>
  <c r="H32" i="22"/>
  <c r="G41" i="21"/>
  <c r="G32" i="21"/>
  <c r="H41" i="21"/>
  <c r="H32" i="21"/>
  <c r="F29" i="18"/>
  <c r="F9" i="18"/>
  <c r="F10" i="18" s="1"/>
  <c r="G14" i="18"/>
  <c r="G15" i="18" s="1"/>
  <c r="H12" i="18"/>
  <c r="H14" i="18" s="1"/>
  <c r="H15" i="18" s="1"/>
  <c r="F30" i="18"/>
  <c r="F16" i="18"/>
  <c r="F68" i="18" s="1"/>
  <c r="G8" i="18"/>
  <c r="H6" i="18"/>
  <c r="H8" i="18" s="1"/>
  <c r="E41" i="18"/>
  <c r="E32" i="18"/>
  <c r="F30" i="17"/>
  <c r="F16" i="17"/>
  <c r="F68" i="17" s="1"/>
  <c r="G8" i="17"/>
  <c r="H6" i="17"/>
  <c r="H8" i="17" s="1"/>
  <c r="E41" i="17"/>
  <c r="E32" i="17"/>
  <c r="F29" i="17"/>
  <c r="F9" i="17"/>
  <c r="F10" i="17" s="1"/>
  <c r="G14" i="17"/>
  <c r="G15" i="17" s="1"/>
  <c r="H12" i="17"/>
  <c r="H14" i="17" s="1"/>
  <c r="H15" i="17" s="1"/>
  <c r="G8" i="16"/>
  <c r="H6" i="16"/>
  <c r="H8" i="16" s="1"/>
  <c r="E41" i="16"/>
  <c r="E32" i="16"/>
  <c r="F29" i="16"/>
  <c r="F9" i="16"/>
  <c r="F10" i="16" s="1"/>
  <c r="G14" i="16"/>
  <c r="G15" i="16" s="1"/>
  <c r="H12" i="16"/>
  <c r="H14" i="16" s="1"/>
  <c r="H15" i="16" s="1"/>
  <c r="F30" i="16"/>
  <c r="F16" i="16"/>
  <c r="F68" i="16" s="1"/>
  <c r="E41" i="15"/>
  <c r="E32" i="15"/>
  <c r="G8" i="15"/>
  <c r="H6" i="15"/>
  <c r="H8" i="15" s="1"/>
  <c r="F29" i="15"/>
  <c r="F9" i="15"/>
  <c r="F10" i="15" s="1"/>
  <c r="G14" i="15"/>
  <c r="G15" i="15" s="1"/>
  <c r="H12" i="15"/>
  <c r="H14" i="15" s="1"/>
  <c r="H15" i="15" s="1"/>
  <c r="F30" i="15"/>
  <c r="F16" i="15"/>
  <c r="F68" i="15" s="1"/>
  <c r="G8" i="14"/>
  <c r="H6" i="14"/>
  <c r="H8" i="14" s="1"/>
  <c r="E41" i="14"/>
  <c r="E32" i="14"/>
  <c r="F29" i="14"/>
  <c r="F9" i="14"/>
  <c r="F10" i="14" s="1"/>
  <c r="G14" i="14"/>
  <c r="G15" i="14" s="1"/>
  <c r="H12" i="14"/>
  <c r="H14" i="14" s="1"/>
  <c r="H15" i="14" s="1"/>
  <c r="F30" i="14"/>
  <c r="F16" i="14"/>
  <c r="F68" i="14" s="1"/>
  <c r="E41" i="13"/>
  <c r="E32" i="13"/>
  <c r="G14" i="13"/>
  <c r="G15" i="13" s="1"/>
  <c r="H12" i="13"/>
  <c r="H14" i="13" s="1"/>
  <c r="H15" i="13" s="1"/>
  <c r="F30" i="13"/>
  <c r="F16" i="13"/>
  <c r="F68" i="13" s="1"/>
  <c r="G8" i="13"/>
  <c r="H6" i="13"/>
  <c r="H8" i="13" s="1"/>
  <c r="F29" i="13"/>
  <c r="F44" i="13" s="1"/>
  <c r="F9" i="13"/>
  <c r="F10" i="13" s="1"/>
  <c r="G8" i="12"/>
  <c r="H6" i="12"/>
  <c r="H8" i="12" s="1"/>
  <c r="E41" i="12"/>
  <c r="E32" i="12"/>
  <c r="F29" i="12"/>
  <c r="F9" i="12"/>
  <c r="F10" i="12" s="1"/>
  <c r="G14" i="12"/>
  <c r="G15" i="12" s="1"/>
  <c r="H12" i="12"/>
  <c r="H14" i="12" s="1"/>
  <c r="H15" i="12" s="1"/>
  <c r="F30" i="12"/>
  <c r="F16" i="12"/>
  <c r="F68" i="12" s="1"/>
  <c r="G14" i="2"/>
  <c r="G15" i="2" s="1"/>
  <c r="H14" i="2"/>
  <c r="H15" i="2" s="1"/>
  <c r="F29" i="2"/>
  <c r="F9" i="2"/>
  <c r="F10" i="2" s="1"/>
  <c r="G8" i="2"/>
  <c r="H8" i="2"/>
  <c r="E41" i="2"/>
  <c r="E32" i="2"/>
  <c r="E44" i="2"/>
  <c r="F30" i="2"/>
  <c r="F16" i="2"/>
  <c r="E68" i="2"/>
  <c r="D44" i="1"/>
  <c r="I75" i="1"/>
  <c r="B5" i="11" s="1"/>
  <c r="I74" i="1"/>
  <c r="E68" i="1"/>
  <c r="J75" i="1"/>
  <c r="C44" i="1"/>
  <c r="F29" i="1"/>
  <c r="F9" i="1"/>
  <c r="F10" i="1" s="1"/>
  <c r="F68" i="1" s="1"/>
  <c r="E32" i="1"/>
  <c r="E41" i="1"/>
  <c r="E44" i="1"/>
  <c r="I43" i="1"/>
  <c r="B44" i="1"/>
  <c r="G30" i="1"/>
  <c r="G16" i="1"/>
  <c r="I16" i="1"/>
  <c r="I15" i="1" s="1"/>
  <c r="H30" i="1"/>
  <c r="H16" i="1"/>
  <c r="H8" i="1"/>
  <c r="G8" i="1"/>
  <c r="I32" i="22" l="1"/>
  <c r="I32" i="21"/>
  <c r="G29" i="18"/>
  <c r="G9" i="18"/>
  <c r="G10" i="18" s="1"/>
  <c r="H30" i="18"/>
  <c r="H16" i="18"/>
  <c r="H68" i="18" s="1"/>
  <c r="G30" i="18"/>
  <c r="G16" i="18"/>
  <c r="G68" i="18" s="1"/>
  <c r="H29" i="18"/>
  <c r="H9" i="18"/>
  <c r="H10" i="18" s="1"/>
  <c r="F41" i="18"/>
  <c r="F32" i="18"/>
  <c r="H30" i="17"/>
  <c r="H16" i="17"/>
  <c r="H68" i="17" s="1"/>
  <c r="F41" i="17"/>
  <c r="F32" i="17"/>
  <c r="G29" i="17"/>
  <c r="G9" i="17"/>
  <c r="G10" i="17" s="1"/>
  <c r="H29" i="17"/>
  <c r="H9" i="17"/>
  <c r="H10" i="17" s="1"/>
  <c r="G30" i="17"/>
  <c r="G16" i="17"/>
  <c r="G68" i="17" s="1"/>
  <c r="G30" i="16"/>
  <c r="G16" i="16"/>
  <c r="G68" i="16" s="1"/>
  <c r="H29" i="16"/>
  <c r="H9" i="16"/>
  <c r="H10" i="16" s="1"/>
  <c r="H30" i="16"/>
  <c r="H16" i="16"/>
  <c r="H68" i="16" s="1"/>
  <c r="F41" i="16"/>
  <c r="F32" i="16"/>
  <c r="G29" i="16"/>
  <c r="G9" i="16"/>
  <c r="G10" i="16" s="1"/>
  <c r="H30" i="15"/>
  <c r="H16" i="15"/>
  <c r="H68" i="15" s="1"/>
  <c r="H29" i="15"/>
  <c r="H9" i="15"/>
  <c r="H10" i="15" s="1"/>
  <c r="G30" i="15"/>
  <c r="G16" i="15"/>
  <c r="G68" i="15" s="1"/>
  <c r="G29" i="15"/>
  <c r="G9" i="15"/>
  <c r="G10" i="15" s="1"/>
  <c r="F41" i="15"/>
  <c r="F32" i="15"/>
  <c r="G30" i="14"/>
  <c r="G16" i="14"/>
  <c r="G68" i="14" s="1"/>
  <c r="H29" i="14"/>
  <c r="H9" i="14"/>
  <c r="H10" i="14" s="1"/>
  <c r="H30" i="14"/>
  <c r="H16" i="14"/>
  <c r="H68" i="14" s="1"/>
  <c r="F41" i="14"/>
  <c r="F32" i="14"/>
  <c r="G29" i="14"/>
  <c r="G9" i="14"/>
  <c r="G10" i="14" s="1"/>
  <c r="H29" i="13"/>
  <c r="H44" i="13" s="1"/>
  <c r="H9" i="13"/>
  <c r="H10" i="13" s="1"/>
  <c r="H30" i="13"/>
  <c r="H16" i="13"/>
  <c r="H68" i="13" s="1"/>
  <c r="G29" i="13"/>
  <c r="G44" i="13" s="1"/>
  <c r="G9" i="13"/>
  <c r="G10" i="13" s="1"/>
  <c r="G30" i="13"/>
  <c r="G16" i="13"/>
  <c r="G68" i="13" s="1"/>
  <c r="F41" i="13"/>
  <c r="F32" i="13"/>
  <c r="G30" i="12"/>
  <c r="G16" i="12"/>
  <c r="G68" i="12" s="1"/>
  <c r="H29" i="12"/>
  <c r="H9" i="12"/>
  <c r="H10" i="12" s="1"/>
  <c r="H30" i="12"/>
  <c r="H16" i="12"/>
  <c r="H68" i="12" s="1"/>
  <c r="F41" i="12"/>
  <c r="F32" i="12"/>
  <c r="G29" i="12"/>
  <c r="G9" i="12"/>
  <c r="G10" i="12" s="1"/>
  <c r="F68" i="2"/>
  <c r="G30" i="2"/>
  <c r="G16" i="2"/>
  <c r="I16" i="2"/>
  <c r="I15" i="2" s="1"/>
  <c r="I14" i="2" s="1"/>
  <c r="G29" i="2"/>
  <c r="G9" i="2"/>
  <c r="H30" i="2"/>
  <c r="H16" i="2"/>
  <c r="H29" i="2"/>
  <c r="H9" i="2"/>
  <c r="H10" i="2" s="1"/>
  <c r="F41" i="2"/>
  <c r="F32" i="2"/>
  <c r="F44" i="2"/>
  <c r="I78" i="1"/>
  <c r="K75" i="1"/>
  <c r="L75" i="1" s="1"/>
  <c r="I77" i="1"/>
  <c r="B7" i="11" s="1"/>
  <c r="G9" i="1"/>
  <c r="G29" i="1"/>
  <c r="I14" i="1"/>
  <c r="F32" i="1"/>
  <c r="F41" i="1"/>
  <c r="F44" i="1"/>
  <c r="H29" i="1"/>
  <c r="H9" i="1"/>
  <c r="H10" i="1" s="1"/>
  <c r="H68" i="1" s="1"/>
  <c r="H41" i="18" l="1"/>
  <c r="H32" i="18"/>
  <c r="G41" i="18"/>
  <c r="G32" i="18"/>
  <c r="H41" i="17"/>
  <c r="H32" i="17"/>
  <c r="G41" i="17"/>
  <c r="G32" i="17"/>
  <c r="H41" i="16"/>
  <c r="H32" i="16"/>
  <c r="G41" i="16"/>
  <c r="G32" i="16"/>
  <c r="G41" i="15"/>
  <c r="G32" i="15"/>
  <c r="H41" i="15"/>
  <c r="H32" i="15"/>
  <c r="H41" i="14"/>
  <c r="H32" i="14"/>
  <c r="G41" i="14"/>
  <c r="G32" i="14"/>
  <c r="G41" i="13"/>
  <c r="G32" i="13"/>
  <c r="H41" i="13"/>
  <c r="H32" i="13"/>
  <c r="H41" i="12"/>
  <c r="H32" i="12"/>
  <c r="G41" i="12"/>
  <c r="G32" i="12"/>
  <c r="H41" i="2"/>
  <c r="H32" i="2"/>
  <c r="H44" i="2"/>
  <c r="G41" i="2"/>
  <c r="G32" i="2"/>
  <c r="G44" i="2"/>
  <c r="G10" i="2"/>
  <c r="G68" i="2" s="1"/>
  <c r="I10" i="2"/>
  <c r="I9" i="2" s="1"/>
  <c r="I8" i="2" s="1"/>
  <c r="H68" i="2"/>
  <c r="G10" i="1"/>
  <c r="G68" i="1" s="1"/>
  <c r="I10" i="1"/>
  <c r="I9" i="1" s="1"/>
  <c r="G41" i="1"/>
  <c r="G32" i="1"/>
  <c r="G44" i="1"/>
  <c r="H41" i="1"/>
  <c r="H32" i="1"/>
  <c r="H44" i="1"/>
  <c r="I32" i="15" l="1"/>
  <c r="I32" i="13"/>
  <c r="I32" i="18"/>
  <c r="I32" i="17"/>
  <c r="I32" i="16"/>
  <c r="I32" i="14"/>
  <c r="I32" i="12"/>
  <c r="I32" i="2"/>
  <c r="I68" i="2"/>
  <c r="I32" i="1"/>
  <c r="I68" i="1"/>
  <c r="I8" i="1"/>
  <c r="I30" i="2" l="1"/>
  <c r="I29" i="2"/>
  <c r="J68" i="2"/>
  <c r="I44" i="2"/>
  <c r="I30" i="1"/>
  <c r="I44" i="1"/>
  <c r="I29" i="1"/>
  <c r="J68" i="1"/>
</calcChain>
</file>

<file path=xl/sharedStrings.xml><?xml version="1.0" encoding="utf-8"?>
<sst xmlns="http://schemas.openxmlformats.org/spreadsheetml/2006/main" count="1116" uniqueCount="93">
  <si>
    <t>Sleep Quality</t>
  </si>
  <si>
    <t>Date for Diary:</t>
  </si>
  <si>
    <t>Day:</t>
  </si>
  <si>
    <t>Day of Week:</t>
  </si>
  <si>
    <t>AM</t>
  </si>
  <si>
    <t>Prescribed TTB</t>
  </si>
  <si>
    <t>Prescribed TOB</t>
  </si>
  <si>
    <t>Actual TOB</t>
  </si>
  <si>
    <t>Converted:</t>
  </si>
  <si>
    <t>AM/PM:</t>
  </si>
  <si>
    <t>Time:</t>
  </si>
  <si>
    <t>Deviation</t>
  </si>
  <si>
    <t>TOB Deviation:</t>
  </si>
  <si>
    <t>TTB Deviation:</t>
  </si>
  <si>
    <t>Stim Ctrl Deviation:</t>
  </si>
  <si>
    <t>Total Deviation:</t>
  </si>
  <si>
    <t>Prescribed:</t>
  </si>
  <si>
    <t>Numerical:</t>
  </si>
  <si>
    <t>Mins from Midnight:</t>
  </si>
  <si>
    <t>Actual:</t>
  </si>
  <si>
    <t>Out of Bed Time:</t>
  </si>
  <si>
    <t>AVERAGES</t>
  </si>
  <si>
    <t>Total Sleep Time:</t>
  </si>
  <si>
    <t>Sleep Efficiency:</t>
  </si>
  <si>
    <t>Time Awake (Prescribed):</t>
  </si>
  <si>
    <t>Sleep Efficiency (Prescribed):</t>
  </si>
  <si>
    <t>WASO:</t>
  </si>
  <si>
    <t>Total time awake</t>
  </si>
  <si>
    <t>TST+Naps</t>
  </si>
  <si>
    <t>EMA:</t>
  </si>
  <si>
    <t>Alarm/Intent</t>
  </si>
  <si>
    <t>Daily Summary</t>
  </si>
  <si>
    <t>SOL</t>
  </si>
  <si>
    <t>TST</t>
  </si>
  <si>
    <t>TIB</t>
  </si>
  <si>
    <t>SE</t>
  </si>
  <si>
    <t>Daytime fx</t>
  </si>
  <si>
    <t>Weekly</t>
  </si>
  <si>
    <t>w/naps</t>
  </si>
  <si>
    <t>EMA</t>
  </si>
  <si>
    <t>NWAK</t>
  </si>
  <si>
    <t>Previous Day</t>
  </si>
  <si>
    <t>Continuity</t>
  </si>
  <si>
    <t>OOB night</t>
  </si>
  <si>
    <t>Sleep Opp</t>
  </si>
  <si>
    <t xml:space="preserve">WASO </t>
  </si>
  <si>
    <t>WASO (+EMA)</t>
  </si>
  <si>
    <t xml:space="preserve"> Final Awake</t>
  </si>
  <si>
    <t>SE intent</t>
  </si>
  <si>
    <t>midnight</t>
  </si>
  <si>
    <t>Diary begins :</t>
  </si>
  <si>
    <t xml:space="preserve">minutes </t>
  </si>
  <si>
    <t>from</t>
  </si>
  <si>
    <t>3 or better</t>
  </si>
  <si>
    <t>days rated</t>
  </si>
  <si>
    <r>
      <rPr>
        <sz val="11"/>
        <color rgb="FFFF33CC"/>
        <rFont val="Calibri"/>
        <family val="2"/>
        <scheme val="minor"/>
      </rPr>
      <t>12.</t>
    </r>
    <r>
      <rPr>
        <sz val="11"/>
        <color theme="1"/>
        <rFont val="Calibri"/>
        <family val="2"/>
        <scheme val="minor"/>
      </rPr>
      <t xml:space="preserve">       Duration</t>
    </r>
  </si>
  <si>
    <t>WASO</t>
  </si>
  <si>
    <t>Session&gt;</t>
  </si>
  <si>
    <t xml:space="preserve">          Napping</t>
  </si>
  <si>
    <t>TTB:</t>
  </si>
  <si>
    <r>
      <t xml:space="preserve">1.               </t>
    </r>
    <r>
      <rPr>
        <sz val="11"/>
        <rFont val="Calibri"/>
        <family val="2"/>
        <scheme val="minor"/>
      </rPr>
      <t>Time:</t>
    </r>
    <r>
      <rPr>
        <sz val="11"/>
        <color rgb="FFFF33CC"/>
        <rFont val="Calibri"/>
        <family val="2"/>
        <scheme val="minor"/>
      </rPr>
      <t xml:space="preserve"> </t>
    </r>
  </si>
  <si>
    <r>
      <rPr>
        <sz val="11"/>
        <color rgb="FFFF33CC"/>
        <rFont val="Calibri"/>
        <family val="2"/>
        <scheme val="minor"/>
      </rPr>
      <t xml:space="preserve">2.              </t>
    </r>
    <r>
      <rPr>
        <sz val="11"/>
        <color theme="1"/>
        <rFont val="Calibri"/>
        <family val="2"/>
        <scheme val="minor"/>
      </rPr>
      <t xml:space="preserve"> Time:</t>
    </r>
  </si>
  <si>
    <r>
      <rPr>
        <sz val="11"/>
        <color rgb="FFFF33CC"/>
        <rFont val="Calibri"/>
        <family val="2"/>
        <scheme val="minor"/>
      </rPr>
      <t xml:space="preserve">5.        </t>
    </r>
    <r>
      <rPr>
        <sz val="11"/>
        <color theme="1"/>
        <rFont val="Calibri"/>
        <family val="2"/>
        <scheme val="minor"/>
      </rPr>
      <t xml:space="preserve"> Duration</t>
    </r>
  </si>
  <si>
    <t xml:space="preserve"> Trying</t>
  </si>
  <si>
    <r>
      <rPr>
        <sz val="11"/>
        <color rgb="FFFF33CC"/>
        <rFont val="Calibri"/>
        <family val="2"/>
        <scheme val="minor"/>
      </rPr>
      <t xml:space="preserve">7.  </t>
    </r>
    <r>
      <rPr>
        <sz val="11"/>
        <color theme="1"/>
        <rFont val="Calibri"/>
        <family val="2"/>
        <scheme val="minor"/>
      </rPr>
      <t xml:space="preserve">             Time:</t>
    </r>
  </si>
  <si>
    <r>
      <rPr>
        <sz val="11"/>
        <color rgb="FFFF33CC"/>
        <rFont val="Calibri"/>
        <family val="2"/>
        <scheme val="minor"/>
      </rPr>
      <t xml:space="preserve">6c.  </t>
    </r>
    <r>
      <rPr>
        <sz val="11"/>
        <color theme="1"/>
        <rFont val="Calibri"/>
        <family val="2"/>
        <scheme val="minor"/>
      </rPr>
      <t xml:space="preserve">           Time:</t>
    </r>
  </si>
  <si>
    <r>
      <rPr>
        <sz val="11"/>
        <color rgb="FFFF33CC"/>
        <rFont val="Calibri"/>
        <family val="2"/>
        <scheme val="minor"/>
      </rPr>
      <t xml:space="preserve">2.                </t>
    </r>
    <r>
      <rPr>
        <sz val="11"/>
        <color theme="1"/>
        <rFont val="Calibri"/>
        <family val="2"/>
        <scheme val="minor"/>
      </rPr>
      <t xml:space="preserve"> Time:</t>
    </r>
  </si>
  <si>
    <r>
      <t xml:space="preserve">1.                 </t>
    </r>
    <r>
      <rPr>
        <sz val="11"/>
        <rFont val="Calibri"/>
        <family val="2"/>
        <scheme val="minor"/>
      </rPr>
      <t>Time:</t>
    </r>
    <r>
      <rPr>
        <sz val="11"/>
        <color rgb="FFFF33CC"/>
        <rFont val="Calibri"/>
        <family val="2"/>
        <scheme val="minor"/>
      </rPr>
      <t xml:space="preserve"> </t>
    </r>
  </si>
  <si>
    <r>
      <rPr>
        <sz val="11"/>
        <color rgb="FFFF33CC"/>
        <rFont val="Calibri"/>
        <family val="2"/>
        <scheme val="minor"/>
      </rPr>
      <t xml:space="preserve">3.    </t>
    </r>
    <r>
      <rPr>
        <sz val="11"/>
        <color theme="1"/>
        <rFont val="Calibri"/>
        <family val="2"/>
        <scheme val="minor"/>
      </rPr>
      <t xml:space="preserve">Slp Latency: </t>
    </r>
  </si>
  <si>
    <r>
      <rPr>
        <sz val="11"/>
        <color rgb="FFFF33CC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            NWAK</t>
    </r>
  </si>
  <si>
    <r>
      <rPr>
        <sz val="11"/>
        <color rgb="FFFF33CC"/>
        <rFont val="Calibri"/>
        <family val="2"/>
        <scheme val="minor"/>
      </rPr>
      <t>8.</t>
    </r>
    <r>
      <rPr>
        <sz val="11"/>
        <color theme="1"/>
        <rFont val="Calibri"/>
        <family val="2"/>
        <scheme val="minor"/>
      </rPr>
      <t xml:space="preserve">                 1 to 5</t>
    </r>
  </si>
  <si>
    <r>
      <rPr>
        <sz val="11"/>
        <color rgb="FFFF33CC"/>
        <rFont val="Calibri"/>
        <family val="2"/>
        <scheme val="minor"/>
      </rPr>
      <t xml:space="preserve">3.      </t>
    </r>
    <r>
      <rPr>
        <sz val="11"/>
        <color theme="1"/>
        <rFont val="Calibri"/>
        <family val="2"/>
        <scheme val="minor"/>
      </rPr>
      <t xml:space="preserve">Slp Latency: </t>
    </r>
  </si>
  <si>
    <r>
      <rPr>
        <sz val="11"/>
        <color rgb="FFFF33CC"/>
        <rFont val="Calibri"/>
        <family val="2"/>
        <scheme val="minor"/>
      </rPr>
      <t xml:space="preserve">5.          </t>
    </r>
    <r>
      <rPr>
        <sz val="11"/>
        <color theme="1"/>
        <rFont val="Calibri"/>
        <family val="2"/>
        <scheme val="minor"/>
      </rPr>
      <t xml:space="preserve"> Duration</t>
    </r>
  </si>
  <si>
    <r>
      <rPr>
        <sz val="11"/>
        <color rgb="FFFF33CC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                Time:</t>
    </r>
  </si>
  <si>
    <r>
      <rPr>
        <sz val="11"/>
        <color rgb="FFFF33CC"/>
        <rFont val="Calibri"/>
        <family val="2"/>
        <scheme val="minor"/>
      </rPr>
      <t xml:space="preserve">6c.  </t>
    </r>
    <r>
      <rPr>
        <sz val="11"/>
        <color theme="1"/>
        <rFont val="Calibri"/>
        <family val="2"/>
        <scheme val="minor"/>
      </rPr>
      <t xml:space="preserve">             Time:</t>
    </r>
  </si>
  <si>
    <r>
      <rPr>
        <sz val="11"/>
        <color rgb="FFFF33CC"/>
        <rFont val="Calibri"/>
        <family val="2"/>
        <scheme val="minor"/>
      </rPr>
      <t xml:space="preserve">7.  </t>
    </r>
    <r>
      <rPr>
        <sz val="11"/>
        <color theme="1"/>
        <rFont val="Calibri"/>
        <family val="2"/>
        <scheme val="minor"/>
      </rPr>
      <t xml:space="preserve">               Time:</t>
    </r>
  </si>
  <si>
    <r>
      <rPr>
        <sz val="11"/>
        <color rgb="FFFF33CC"/>
        <rFont val="Calibri"/>
        <family val="2"/>
        <scheme val="minor"/>
      </rPr>
      <t>8.</t>
    </r>
    <r>
      <rPr>
        <sz val="11"/>
        <color theme="1"/>
        <rFont val="Calibri"/>
        <family val="2"/>
        <scheme val="minor"/>
      </rPr>
      <t xml:space="preserve">                1 to 5</t>
    </r>
  </si>
  <si>
    <r>
      <t xml:space="preserve">  </t>
    </r>
    <r>
      <rPr>
        <sz val="11"/>
        <color theme="1"/>
        <rFont val="Calibri"/>
        <family val="2"/>
        <scheme val="minor"/>
      </rPr>
      <t xml:space="preserve">      Napping</t>
    </r>
  </si>
  <si>
    <r>
      <rPr>
        <sz val="11"/>
        <color rgb="FFFF33CC"/>
        <rFont val="Calibri"/>
        <family val="2"/>
        <scheme val="minor"/>
      </rPr>
      <t>6a.</t>
    </r>
    <r>
      <rPr>
        <sz val="11"/>
        <color theme="1"/>
        <rFont val="Calibri"/>
        <family val="2"/>
        <scheme val="minor"/>
      </rPr>
      <t xml:space="preserve">             Time:</t>
    </r>
  </si>
  <si>
    <r>
      <rPr>
        <sz val="11"/>
        <color rgb="FFFF33CC"/>
        <rFont val="Calibri"/>
        <family val="2"/>
        <scheme val="minor"/>
      </rPr>
      <t>8.</t>
    </r>
    <r>
      <rPr>
        <sz val="11"/>
        <color theme="1"/>
        <rFont val="Calibri"/>
        <family val="2"/>
        <scheme val="minor"/>
      </rPr>
      <t xml:space="preserve">             1 to 5</t>
    </r>
  </si>
  <si>
    <t>Pt. Comments:</t>
  </si>
  <si>
    <t>BL2</t>
  </si>
  <si>
    <t>BL1</t>
  </si>
  <si>
    <t>PostBL1</t>
  </si>
  <si>
    <t>PostBL2</t>
  </si>
  <si>
    <t>(For Sleep quality rating: 1= best, 4=worst)</t>
  </si>
  <si>
    <t>Appt Date:</t>
  </si>
  <si>
    <t>POSTBL</t>
  </si>
  <si>
    <t>POSTBL2</t>
  </si>
  <si>
    <t>Baseline</t>
  </si>
  <si>
    <t>Appt:</t>
  </si>
  <si>
    <t>Appt date</t>
  </si>
  <si>
    <t>Baseline2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</si>
</sst>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[$-409]h:mm\ AM/PM;@"/>
  </numFmts>
  <fonts count="16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u/>
      <sz val="11"/>
      <color indexed="8"/>
      <name val="Calibri"/>
      <family val="2"/>
    </font>
    <font>
      <sz val="11"/>
      <color indexed="55"/>
      <name val="Calibri"/>
      <family val="2"/>
    </font>
    <font>
      <b/>
      <sz val="11"/>
      <color indexed="55"/>
      <name val="Calibri"/>
      <family val="2"/>
    </font>
    <font>
      <sz val="11"/>
      <color rgb="FFFF33CC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59996337778862885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59996337778862885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9" fillId="0" borderId="8" applyNumberFormat="0" applyFill="0" applyAlignment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8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3" borderId="0" xfId="0" applyFont="1" applyFill="1" applyAlignment="1">
      <alignment horizontal="right"/>
    </xf>
    <xf numFmtId="0" fontId="0" fillId="5" borderId="0" xfId="0" applyFill="1" applyAlignment="1">
      <alignment horizontal="right"/>
    </xf>
    <xf numFmtId="14" fontId="0" fillId="5" borderId="0" xfId="0" applyNumberFormat="1" applyFill="1" applyAlignment="1">
      <alignment horizontal="left"/>
    </xf>
    <xf numFmtId="1" fontId="1" fillId="3" borderId="0" xfId="0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4" fillId="2" borderId="0" xfId="0" applyNumberFormat="1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7" borderId="0" xfId="0" applyFont="1" applyFill="1" applyAlignment="1">
      <alignment horizontal="right"/>
    </xf>
    <xf numFmtId="0" fontId="0" fillId="7" borderId="0" xfId="0" applyFill="1" applyAlignment="1">
      <alignment horizontal="center"/>
    </xf>
    <xf numFmtId="164" fontId="0" fillId="7" borderId="0" xfId="0" applyNumberFormat="1" applyFill="1" applyAlignment="1">
      <alignment horizontal="center"/>
    </xf>
    <xf numFmtId="9" fontId="2" fillId="2" borderId="0" xfId="0" applyNumberFormat="1" applyFont="1" applyFill="1" applyBorder="1" applyAlignment="1">
      <alignment horizontal="center"/>
    </xf>
    <xf numFmtId="1" fontId="3" fillId="6" borderId="0" xfId="0" applyNumberFormat="1" applyFont="1" applyFill="1" applyBorder="1" applyAlignment="1">
      <alignment horizontal="center"/>
    </xf>
    <xf numFmtId="0" fontId="0" fillId="8" borderId="0" xfId="0" applyFill="1" applyAlignment="1">
      <alignment horizontal="right"/>
    </xf>
    <xf numFmtId="14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164" fontId="5" fillId="0" borderId="0" xfId="0" applyNumberFormat="1" applyFont="1" applyAlignment="1">
      <alignment horizontal="center"/>
    </xf>
    <xf numFmtId="18" fontId="5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" fontId="6" fillId="2" borderId="0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9" fontId="3" fillId="2" borderId="0" xfId="0" applyNumberFormat="1" applyFont="1" applyFill="1" applyBorder="1" applyAlignment="1">
      <alignment horizontal="center"/>
    </xf>
    <xf numFmtId="1" fontId="0" fillId="10" borderId="0" xfId="0" applyNumberFormat="1" applyFill="1" applyBorder="1" applyAlignment="1">
      <alignment horizontal="center"/>
    </xf>
    <xf numFmtId="164" fontId="0" fillId="11" borderId="0" xfId="0" applyNumberFormat="1" applyFill="1" applyAlignment="1">
      <alignment horizontal="center"/>
    </xf>
    <xf numFmtId="1" fontId="6" fillId="11" borderId="0" xfId="0" applyNumberFormat="1" applyFont="1" applyFill="1" applyBorder="1" applyAlignment="1">
      <alignment horizontal="center"/>
    </xf>
    <xf numFmtId="0" fontId="8" fillId="11" borderId="0" xfId="0" applyFont="1" applyFill="1" applyAlignment="1">
      <alignment horizontal="right"/>
    </xf>
    <xf numFmtId="9" fontId="0" fillId="0" borderId="0" xfId="0" applyNumberFormat="1" applyAlignment="1">
      <alignment horizontal="center"/>
    </xf>
    <xf numFmtId="1" fontId="3" fillId="12" borderId="0" xfId="0" applyNumberFormat="1" applyFont="1" applyFill="1" applyBorder="1" applyAlignment="1">
      <alignment horizontal="center"/>
    </xf>
    <xf numFmtId="1" fontId="3" fillId="11" borderId="0" xfId="0" applyNumberFormat="1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1" fontId="0" fillId="11" borderId="0" xfId="0" applyNumberFormat="1" applyFill="1" applyBorder="1" applyAlignment="1">
      <alignment horizontal="center"/>
    </xf>
    <xf numFmtId="0" fontId="0" fillId="11" borderId="0" xfId="0" applyFill="1" applyAlignment="1">
      <alignment horizontal="right"/>
    </xf>
    <xf numFmtId="1" fontId="6" fillId="13" borderId="0" xfId="0" applyNumberFormat="1" applyFont="1" applyFill="1" applyBorder="1" applyAlignment="1">
      <alignment horizontal="center"/>
    </xf>
    <xf numFmtId="0" fontId="0" fillId="14" borderId="0" xfId="0" applyFill="1" applyAlignment="1">
      <alignment horizontal="right"/>
    </xf>
    <xf numFmtId="0" fontId="0" fillId="14" borderId="0" xfId="0" applyFill="1" applyAlignment="1">
      <alignment horizontal="center"/>
    </xf>
    <xf numFmtId="1" fontId="0" fillId="14" borderId="0" xfId="0" applyNumberFormat="1" applyFill="1" applyAlignment="1">
      <alignment horizontal="center"/>
    </xf>
    <xf numFmtId="9" fontId="0" fillId="14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3" fillId="12" borderId="0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1" fontId="0" fillId="14" borderId="4" xfId="0" applyNumberForma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9" fontId="0" fillId="14" borderId="4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2" fontId="0" fillId="14" borderId="4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14" borderId="6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9" borderId="7" xfId="0" applyFill="1" applyBorder="1" applyAlignment="1">
      <alignment horizontal="right"/>
    </xf>
    <xf numFmtId="0" fontId="0" fillId="9" borderId="7" xfId="0" applyFill="1" applyBorder="1" applyAlignment="1">
      <alignment horizontal="center"/>
    </xf>
    <xf numFmtId="1" fontId="6" fillId="10" borderId="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0" fillId="0" borderId="9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" fontId="10" fillId="2" borderId="0" xfId="0" applyNumberFormat="1" applyFont="1" applyFill="1" applyBorder="1" applyAlignment="1">
      <alignment horizontal="center"/>
    </xf>
    <xf numFmtId="0" fontId="12" fillId="13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0" fillId="9" borderId="0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165" fontId="0" fillId="9" borderId="11" xfId="0" applyNumberForma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13" fillId="9" borderId="9" xfId="0" applyFont="1" applyFill="1" applyBorder="1" applyAlignment="1">
      <alignment horizontal="center"/>
    </xf>
    <xf numFmtId="0" fontId="13" fillId="9" borderId="17" xfId="0" applyFont="1" applyFill="1" applyBorder="1" applyAlignment="1">
      <alignment horizontal="center"/>
    </xf>
    <xf numFmtId="0" fontId="13" fillId="9" borderId="10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165" fontId="3" fillId="12" borderId="20" xfId="0" applyNumberFormat="1" applyFont="1" applyFill="1" applyBorder="1" applyAlignment="1">
      <alignment horizontal="center"/>
    </xf>
    <xf numFmtId="0" fontId="13" fillId="9" borderId="1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13" fillId="9" borderId="21" xfId="0" applyFont="1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13" fillId="9" borderId="19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3" fillId="9" borderId="4" xfId="0" applyFont="1" applyFill="1" applyBorder="1" applyAlignment="1">
      <alignment horizontal="center"/>
    </xf>
    <xf numFmtId="1" fontId="6" fillId="10" borderId="22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3" xfId="0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15" borderId="23" xfId="0" applyFill="1" applyBorder="1"/>
    <xf numFmtId="0" fontId="0" fillId="16" borderId="23" xfId="0" applyFill="1" applyBorder="1"/>
    <xf numFmtId="0" fontId="14" fillId="14" borderId="23" xfId="0" applyFont="1" applyFill="1" applyBorder="1" applyAlignment="1">
      <alignment vertical="top" wrapText="1"/>
    </xf>
    <xf numFmtId="0" fontId="11" fillId="0" borderId="23" xfId="0" applyFont="1" applyFill="1" applyBorder="1" applyAlignment="1">
      <alignment horizontal="center"/>
    </xf>
    <xf numFmtId="164" fontId="11" fillId="0" borderId="0" xfId="0" applyNumberFormat="1" applyFont="1" applyFill="1" applyAlignment="1">
      <alignment horizontal="center"/>
    </xf>
    <xf numFmtId="0" fontId="14" fillId="14" borderId="0" xfId="0" applyFont="1" applyFill="1" applyAlignment="1">
      <alignment vertical="top" wrapText="1"/>
    </xf>
    <xf numFmtId="0" fontId="0" fillId="9" borderId="23" xfId="0" applyFill="1" applyBorder="1" applyAlignment="1">
      <alignment horizontal="center"/>
    </xf>
    <xf numFmtId="0" fontId="8" fillId="14" borderId="0" xfId="0" applyFont="1" applyFill="1" applyAlignment="1">
      <alignment vertical="center" wrapText="1"/>
    </xf>
    <xf numFmtId="0" fontId="0" fillId="0" borderId="23" xfId="0" applyNumberFormat="1" applyFill="1" applyBorder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Linked Cell" xfId="1" builtinId="24" hidden="1"/>
    <cellStyle name="Normal" xfId="0" builtinId="0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Sheet11!$A$2</c:f>
              <c:strCache>
                <c:ptCount val="1"/>
                <c:pt idx="0">
                  <c:v>SOL</c:v>
                </c:pt>
              </c:strCache>
            </c:strRef>
          </c:tx>
          <c:val>
            <c:numRef>
              <c:f>Sheet11!$B$2:$M$2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Sheet11!$A$3</c:f>
              <c:strCache>
                <c:ptCount val="1"/>
                <c:pt idx="0">
                  <c:v>WASO</c:v>
                </c:pt>
              </c:strCache>
            </c:strRef>
          </c:tx>
          <c:val>
            <c:numRef>
              <c:f>Sheet11!$B$3:$M$3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Sheet11!$A$4</c:f>
              <c:strCache>
                <c:ptCount val="1"/>
                <c:pt idx="0">
                  <c:v>EMA</c:v>
                </c:pt>
              </c:strCache>
            </c:strRef>
          </c:tx>
          <c:val>
            <c:numRef>
              <c:f>Sheet11!$B$4:$M$4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5920"/>
        <c:axId val="109107840"/>
      </c:lineChart>
      <c:catAx>
        <c:axId val="109105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Sesson 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09107840"/>
        <c:crosses val="autoZero"/>
        <c:auto val="1"/>
        <c:lblAlgn val="ctr"/>
        <c:lblOffset val="100"/>
        <c:noMultiLvlLbl val="0"/>
      </c:catAx>
      <c:valAx>
        <c:axId val="109107840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Minutes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091059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Sheet11!$A$5</c:f>
              <c:strCache>
                <c:ptCount val="1"/>
                <c:pt idx="0">
                  <c:v>TST</c:v>
                </c:pt>
              </c:strCache>
            </c:strRef>
          </c:tx>
          <c:val>
            <c:numRef>
              <c:f>Sheet11!$B$5:$M$5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Sheet11!$A$6</c:f>
              <c:strCache>
                <c:ptCount val="1"/>
                <c:pt idx="0">
                  <c:v>TIB</c:v>
                </c:pt>
              </c:strCache>
            </c:strRef>
          </c:tx>
          <c:val>
            <c:numRef>
              <c:f>Sheet11!$B$6:$M$6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00096"/>
        <c:axId val="112502272"/>
      </c:lineChart>
      <c:catAx>
        <c:axId val="112500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Session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2502272"/>
        <c:crosses val="autoZero"/>
        <c:auto val="1"/>
        <c:lblAlgn val="ctr"/>
        <c:lblOffset val="100"/>
        <c:noMultiLvlLbl val="0"/>
      </c:catAx>
      <c:valAx>
        <c:axId val="112502272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Minutes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125000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Sheet11!$A$7</c:f>
              <c:strCache>
                <c:ptCount val="1"/>
                <c:pt idx="0">
                  <c:v>SE</c:v>
                </c:pt>
              </c:strCache>
            </c:strRef>
          </c:tx>
          <c:val>
            <c:numRef>
              <c:f>Sheet11!$B$7:$M$7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80928"/>
        <c:axId val="113982848"/>
      </c:lineChart>
      <c:catAx>
        <c:axId val="113980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Session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3982848"/>
        <c:crosses val="autoZero"/>
        <c:auto val="1"/>
        <c:lblAlgn val="ctr"/>
        <c:lblOffset val="100"/>
        <c:noMultiLvlLbl val="0"/>
      </c:catAx>
      <c:valAx>
        <c:axId val="1139828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39809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9</xdr:row>
      <xdr:rowOff>152400</xdr:rowOff>
    </xdr:from>
    <xdr:to>
      <xdr:col>12</xdr:col>
      <xdr:colOff>581025</xdr:colOff>
      <xdr:row>26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266699</xdr:colOff>
      <xdr:row>9</xdr:row>
      <xdr:rowOff>161925</xdr:rowOff>
    </xdr:from>
    <xdr:to>
      <xdr:col>25</xdr:col>
      <xdr:colOff>295274</xdr:colOff>
      <xdr:row>26</xdr:row>
      <xdr:rowOff>171450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19049</xdr:colOff>
      <xdr:row>28</xdr:row>
      <xdr:rowOff>180976</xdr:rowOff>
    </xdr:from>
    <xdr:to>
      <xdr:col>19</xdr:col>
      <xdr:colOff>295274</xdr:colOff>
      <xdr:row>48</xdr:row>
      <xdr:rowOff>152400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85"/>
  <sheetViews>
    <sheetView zoomScale="125" zoomScaleNormal="125" workbookViewId="0">
      <selection activeCell="B1" sqref="B1"/>
    </sheetView>
  </sheetViews>
  <sheetFormatPr defaultRowHeight="15" x14ac:dyDescent="0.25"/>
  <cols>
    <col min="1" max="1" width="13.85546875" style="1" customWidth="1"/>
    <col min="2" max="3" width="10.7109375" style="1" customWidth="1"/>
    <col min="4" max="4" width="11.140625" style="1" customWidth="1"/>
    <col min="5" max="8" width="10.7109375" style="1" customWidth="1"/>
    <col min="9" max="9" width="12.7109375" style="12" customWidth="1"/>
    <col min="10" max="10" width="10.42578125" style="1" customWidth="1"/>
    <col min="11" max="11" width="9.7109375" style="1" customWidth="1"/>
    <col min="12" max="13" width="9.140625" style="1"/>
    <col min="14" max="14" width="9.140625" style="46"/>
    <col min="15" max="16384" width="9.140625" style="1"/>
  </cols>
  <sheetData>
    <row r="1" spans="1:14" x14ac:dyDescent="0.25">
      <c r="A1" s="9" t="s">
        <v>90</v>
      </c>
      <c r="B1" s="10" t="s">
        <v>89</v>
      </c>
      <c r="D1" s="3" t="s">
        <v>50</v>
      </c>
      <c r="E1" s="3">
        <v>2015</v>
      </c>
      <c r="F1" s="3">
        <v>7</v>
      </c>
      <c r="G1" s="3">
        <v>10</v>
      </c>
      <c r="I1" s="13" t="s">
        <v>21</v>
      </c>
    </row>
    <row r="2" spans="1:14" s="2" customFormat="1" x14ac:dyDescent="0.25">
      <c r="A2" s="8" t="s">
        <v>2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11"/>
      <c r="N2" s="47"/>
    </row>
    <row r="3" spans="1:14" x14ac:dyDescent="0.25">
      <c r="A3" s="22" t="s">
        <v>1</v>
      </c>
      <c r="B3" s="23">
        <f>DATE(E1,F1,G1)</f>
        <v>42195</v>
      </c>
      <c r="C3" s="23">
        <f t="shared" ref="C3:H3" si="0">B3+1</f>
        <v>42196</v>
      </c>
      <c r="D3" s="23">
        <f t="shared" si="0"/>
        <v>42197</v>
      </c>
      <c r="E3" s="23">
        <f t="shared" si="0"/>
        <v>42198</v>
      </c>
      <c r="F3" s="23">
        <f t="shared" si="0"/>
        <v>42199</v>
      </c>
      <c r="G3" s="23">
        <f t="shared" si="0"/>
        <v>42200</v>
      </c>
      <c r="H3" s="23">
        <f t="shared" si="0"/>
        <v>42201</v>
      </c>
      <c r="I3" s="15"/>
    </row>
    <row r="4" spans="1:14" x14ac:dyDescent="0.25">
      <c r="A4" s="22" t="s">
        <v>3</v>
      </c>
      <c r="B4" s="24" t="str">
        <f>IF(WEEKDAY(B3,1)=1,"Sunday",IF(WEEKDAY(B3,1)=2,"Monday",IF(WEEKDAY(B3,1)=3,"Tuesday",IF(WEEKDAY(B3,1)=4,"Wednesday",IF(WEEKDAY(B3,1)=5,"Thursday",IF(WEEKDAY(B3,1)=6,"Friday","Saturday"))))))</f>
        <v>Friday</v>
      </c>
      <c r="C4" s="24" t="str">
        <f t="shared" ref="C4:H4" si="1">IF(B4="Sunday","Monday",IF(B4="Monday","Tuesday",IF(B4="Tuesday","Wednesday",IF(B4="Wednesday","Thursday",IF(B4="Thursday","Friday",IF(B4="Friday","Saturday","Sunday"))))))</f>
        <v>Saturday</v>
      </c>
      <c r="D4" s="24" t="str">
        <f t="shared" si="1"/>
        <v>Sunday</v>
      </c>
      <c r="E4" s="24" t="str">
        <f t="shared" si="1"/>
        <v>Monday</v>
      </c>
      <c r="F4" s="24" t="str">
        <f t="shared" si="1"/>
        <v>Tuesday</v>
      </c>
      <c r="G4" s="24" t="str">
        <f t="shared" si="1"/>
        <v>Wednesday</v>
      </c>
      <c r="H4" s="24" t="str">
        <f t="shared" si="1"/>
        <v>Thursday</v>
      </c>
      <c r="I4" s="15"/>
    </row>
    <row r="5" spans="1:14" x14ac:dyDescent="0.25">
      <c r="A5" s="17" t="s">
        <v>5</v>
      </c>
      <c r="B5" s="18"/>
      <c r="C5" s="18"/>
      <c r="D5" s="18"/>
      <c r="E5" s="18"/>
      <c r="F5" s="18"/>
      <c r="G5" s="18"/>
      <c r="H5" s="18"/>
      <c r="I5" s="36"/>
    </row>
    <row r="6" spans="1:14" s="5" customFormat="1" x14ac:dyDescent="0.25">
      <c r="A6" s="7" t="s">
        <v>10</v>
      </c>
      <c r="B6" s="6"/>
      <c r="C6" s="25"/>
      <c r="D6" s="25"/>
      <c r="E6" s="25"/>
      <c r="F6" s="25"/>
      <c r="G6" s="25"/>
      <c r="H6" s="25"/>
      <c r="I6" s="15"/>
      <c r="N6" s="46"/>
    </row>
    <row r="7" spans="1:14" x14ac:dyDescent="0.25">
      <c r="A7" s="7" t="s">
        <v>9</v>
      </c>
      <c r="B7" s="4"/>
      <c r="C7" s="26"/>
      <c r="D7" s="26"/>
      <c r="E7" s="26"/>
      <c r="F7" s="26"/>
      <c r="G7" s="26"/>
      <c r="H7" s="26"/>
      <c r="I7" s="16"/>
    </row>
    <row r="8" spans="1:14" hidden="1" x14ac:dyDescent="0.25">
      <c r="A8" s="7" t="s">
        <v>8</v>
      </c>
      <c r="B8" s="6" t="str">
        <f>IF(B6="","",IF(B7="PM",B6+1200,IF(B6&gt;1159,B6+1200,B6+2400)))</f>
        <v/>
      </c>
      <c r="C8" s="6" t="str">
        <f t="shared" ref="C8:H8" si="2">IF(C6="","",IF(C7="PM",C6+1200,IF(C6&gt;1159,C6+1200,C6+2400)))</f>
        <v/>
      </c>
      <c r="D8" s="6" t="str">
        <f t="shared" si="2"/>
        <v/>
      </c>
      <c r="E8" s="6" t="str">
        <f t="shared" si="2"/>
        <v/>
      </c>
      <c r="F8" s="6" t="str">
        <f t="shared" si="2"/>
        <v/>
      </c>
      <c r="G8" s="6" t="str">
        <f t="shared" si="2"/>
        <v/>
      </c>
      <c r="H8" s="6" t="str">
        <f t="shared" si="2"/>
        <v/>
      </c>
      <c r="I8" s="28" t="str">
        <f>IF(B6="","",IF(I9&lt;2500,I9-1200,I9-2400))</f>
        <v/>
      </c>
    </row>
    <row r="9" spans="1:14" hidden="1" x14ac:dyDescent="0.25">
      <c r="A9" s="7" t="s">
        <v>17</v>
      </c>
      <c r="B9" s="6" t="str">
        <f>IF(B8="","",(LEFT(B8,2)*100)+((RIGHT(B8,2)/60)*100))</f>
        <v/>
      </c>
      <c r="C9" s="6" t="str">
        <f t="shared" ref="C9:H9" si="3">IF(C8="","",(LEFT(C8,2)*100)+((RIGHT(C8,2)/60)*100))</f>
        <v/>
      </c>
      <c r="D9" s="6" t="str">
        <f t="shared" si="3"/>
        <v/>
      </c>
      <c r="E9" s="6" t="str">
        <f t="shared" si="3"/>
        <v/>
      </c>
      <c r="F9" s="6" t="str">
        <f t="shared" si="3"/>
        <v/>
      </c>
      <c r="G9" s="6" t="str">
        <f t="shared" si="3"/>
        <v/>
      </c>
      <c r="H9" s="6" t="str">
        <f t="shared" si="3"/>
        <v/>
      </c>
      <c r="I9" s="28" t="str">
        <f>IF(B6="","",(LEFT(I10,2)*100)+((RIGHT(I10,2)*0.6)))</f>
        <v/>
      </c>
    </row>
    <row r="10" spans="1:14" hidden="1" x14ac:dyDescent="0.25">
      <c r="A10" s="7" t="s">
        <v>18</v>
      </c>
      <c r="B10" s="6" t="str">
        <f>IF(B9="","",(B9-2400)*0.6)</f>
        <v/>
      </c>
      <c r="C10" s="6" t="str">
        <f t="shared" ref="C10:H10" si="4">IF(C9="","",(C9-2400)*0.6)</f>
        <v/>
      </c>
      <c r="D10" s="6" t="str">
        <f t="shared" si="4"/>
        <v/>
      </c>
      <c r="E10" s="6" t="str">
        <f t="shared" si="4"/>
        <v/>
      </c>
      <c r="F10" s="6" t="str">
        <f t="shared" si="4"/>
        <v/>
      </c>
      <c r="G10" s="6" t="str">
        <f t="shared" si="4"/>
        <v/>
      </c>
      <c r="H10" s="6" t="str">
        <f t="shared" si="4"/>
        <v/>
      </c>
      <c r="I10" s="28" t="str">
        <f>IF(B6="","",AVERAGE(B9:H9))</f>
        <v/>
      </c>
    </row>
    <row r="11" spans="1:14" x14ac:dyDescent="0.25">
      <c r="A11" s="17" t="s">
        <v>6</v>
      </c>
      <c r="B11" s="19"/>
      <c r="C11" s="19"/>
      <c r="D11" s="19"/>
      <c r="E11" s="19"/>
      <c r="F11" s="19"/>
      <c r="G11" s="19"/>
      <c r="H11" s="19"/>
      <c r="I11" s="36"/>
    </row>
    <row r="12" spans="1:14" x14ac:dyDescent="0.25">
      <c r="A12" s="7" t="s">
        <v>10</v>
      </c>
      <c r="B12" s="6"/>
      <c r="C12" s="25"/>
      <c r="D12" s="25"/>
      <c r="E12" s="25"/>
      <c r="F12" s="25"/>
      <c r="G12" s="25"/>
      <c r="H12" s="25"/>
      <c r="I12" s="15"/>
    </row>
    <row r="13" spans="1:14" x14ac:dyDescent="0.25">
      <c r="A13" s="7" t="s">
        <v>9</v>
      </c>
      <c r="B13" s="6"/>
      <c r="C13" s="25"/>
      <c r="D13" s="25"/>
      <c r="E13" s="25"/>
      <c r="F13" s="25"/>
      <c r="G13" s="25"/>
      <c r="H13" s="25"/>
      <c r="I13" s="16"/>
    </row>
    <row r="14" spans="1:14" hidden="1" x14ac:dyDescent="0.25">
      <c r="A14" s="7" t="s">
        <v>8</v>
      </c>
      <c r="B14" s="6" t="str">
        <f>IF(B12="","",IF(B13="AM",IF(B12&lt;1159,B12,B12-1200),IF(B12&lt;1159,B12+1200,B12)))</f>
        <v/>
      </c>
      <c r="C14" s="6" t="str">
        <f t="shared" ref="C14:H14" si="5">IF(C12="","",IF(C13="AM",IF(C12&lt;1159,C12,C12-1200),IF(C12&lt;1159,C12+1200,C12)))</f>
        <v/>
      </c>
      <c r="D14" s="6" t="str">
        <f t="shared" si="5"/>
        <v/>
      </c>
      <c r="E14" s="6" t="str">
        <f t="shared" si="5"/>
        <v/>
      </c>
      <c r="F14" s="6" t="str">
        <f t="shared" si="5"/>
        <v/>
      </c>
      <c r="G14" s="6" t="str">
        <f t="shared" si="5"/>
        <v/>
      </c>
      <c r="H14" s="6" t="str">
        <f t="shared" si="5"/>
        <v/>
      </c>
      <c r="I14" s="28" t="str">
        <f>IF(B12="","",IF(I15&gt;1259,I15-1200,I15))</f>
        <v/>
      </c>
    </row>
    <row r="15" spans="1:14" hidden="1" x14ac:dyDescent="0.25">
      <c r="A15" s="7" t="s">
        <v>17</v>
      </c>
      <c r="B15" s="6" t="str">
        <f>IF(B14="","",(IF(B14&lt;1000,LEFT(B14,1),LEFT(B14,2))*100)+((RIGHT(B14,2)/60)*100))</f>
        <v/>
      </c>
      <c r="C15" s="6" t="str">
        <f t="shared" ref="C15:H15" si="6">IF(C14="","",(IF(C14&lt;1000,LEFT(C14,1),LEFT(C14,2))*100)+((RIGHT(C14,2)/60)*100))</f>
        <v/>
      </c>
      <c r="D15" s="6" t="str">
        <f t="shared" si="6"/>
        <v/>
      </c>
      <c r="E15" s="6" t="str">
        <f t="shared" si="6"/>
        <v/>
      </c>
      <c r="F15" s="6" t="str">
        <f t="shared" si="6"/>
        <v/>
      </c>
      <c r="G15" s="6" t="str">
        <f t="shared" si="6"/>
        <v/>
      </c>
      <c r="H15" s="6" t="str">
        <f t="shared" si="6"/>
        <v/>
      </c>
      <c r="I15" s="28" t="str">
        <f>IF(B12="","",(IF(I16&lt;1000,LEFT(I16,1),LEFT(I16,2))*100)+(RIGHT(I16,2)*0.6))</f>
        <v/>
      </c>
    </row>
    <row r="16" spans="1:14" hidden="1" x14ac:dyDescent="0.25">
      <c r="A16" s="7" t="s">
        <v>18</v>
      </c>
      <c r="B16" s="6" t="str">
        <f>IF(B15="","",(B15*0.6))</f>
        <v/>
      </c>
      <c r="C16" s="6" t="str">
        <f t="shared" ref="C16:H16" si="7">IF(C15="","",(C15*0.6))</f>
        <v/>
      </c>
      <c r="D16" s="6" t="str">
        <f t="shared" si="7"/>
        <v/>
      </c>
      <c r="E16" s="6" t="str">
        <f t="shared" si="7"/>
        <v/>
      </c>
      <c r="F16" s="6" t="str">
        <f t="shared" si="7"/>
        <v/>
      </c>
      <c r="G16" s="6" t="str">
        <f t="shared" si="7"/>
        <v/>
      </c>
      <c r="H16" s="6" t="str">
        <f t="shared" si="7"/>
        <v/>
      </c>
      <c r="I16" s="28" t="str">
        <f>IF(B12="","",TRUNC(AVERAGE(B15:H15),0))</f>
        <v/>
      </c>
    </row>
    <row r="17" spans="1:11" x14ac:dyDescent="0.25">
      <c r="A17" s="34" t="s">
        <v>41</v>
      </c>
      <c r="B17" s="40"/>
      <c r="C17" s="40"/>
      <c r="D17" s="40"/>
      <c r="E17" s="40"/>
      <c r="F17" s="40"/>
      <c r="G17" s="40"/>
      <c r="H17" s="40"/>
      <c r="I17" s="41"/>
    </row>
    <row r="18" spans="1:11" x14ac:dyDescent="0.25">
      <c r="A18" s="7" t="s">
        <v>77</v>
      </c>
      <c r="C18" s="67"/>
      <c r="D18" s="67"/>
      <c r="E18" s="67"/>
      <c r="F18" s="67"/>
      <c r="G18" s="67"/>
      <c r="H18" s="67"/>
      <c r="I18" s="31" t="e">
        <f>AVERAGE(B18:H18)</f>
        <v>#DIV/0!</v>
      </c>
    </row>
    <row r="19" spans="1:11" x14ac:dyDescent="0.25">
      <c r="A19" s="34" t="s">
        <v>59</v>
      </c>
      <c r="B19" s="40"/>
      <c r="C19" s="40"/>
      <c r="D19" s="40"/>
      <c r="E19" s="40"/>
      <c r="F19" s="40"/>
      <c r="G19" s="40"/>
      <c r="H19" s="40"/>
      <c r="I19" s="75"/>
    </row>
    <row r="20" spans="1:11" x14ac:dyDescent="0.25">
      <c r="A20" s="76" t="s">
        <v>60</v>
      </c>
      <c r="C20" s="67"/>
      <c r="D20" s="102"/>
      <c r="E20" s="102"/>
      <c r="F20" s="102"/>
      <c r="G20" s="102"/>
      <c r="H20" s="107"/>
      <c r="I20" s="20"/>
    </row>
    <row r="21" spans="1:11" x14ac:dyDescent="0.25">
      <c r="A21" s="7" t="s">
        <v>9</v>
      </c>
      <c r="C21" s="67"/>
      <c r="D21" s="101"/>
      <c r="E21" s="101"/>
      <c r="F21" s="101"/>
      <c r="G21" s="101"/>
      <c r="H21" s="101"/>
      <c r="I21" s="20"/>
    </row>
    <row r="22" spans="1:11" x14ac:dyDescent="0.25">
      <c r="A22" s="17" t="s">
        <v>63</v>
      </c>
      <c r="B22" s="19"/>
      <c r="C22" s="19"/>
      <c r="D22" s="19"/>
      <c r="E22" s="19"/>
      <c r="F22" s="19"/>
      <c r="G22" s="19"/>
      <c r="H22" s="19"/>
      <c r="I22" s="48" t="e">
        <f>IF(I27&lt;0,1-((IF(I27&lt;0,I27*-1,I27))/1440),(IF(I27&lt;0,I27*-1,I27))/1440)</f>
        <v>#DIV/0!</v>
      </c>
    </row>
    <row r="23" spans="1:11" x14ac:dyDescent="0.25">
      <c r="A23" s="7" t="s">
        <v>61</v>
      </c>
      <c r="B23" s="6"/>
      <c r="C23" s="6"/>
      <c r="D23" s="107"/>
      <c r="E23" s="107"/>
      <c r="F23" s="107"/>
      <c r="G23" s="107"/>
      <c r="H23" s="107"/>
      <c r="I23" s="15"/>
    </row>
    <row r="24" spans="1:11" x14ac:dyDescent="0.25">
      <c r="A24" s="7" t="s">
        <v>9</v>
      </c>
      <c r="B24" s="6"/>
      <c r="C24" s="6"/>
      <c r="D24" s="6"/>
      <c r="E24" s="103"/>
      <c r="F24" s="103"/>
      <c r="G24" s="6"/>
      <c r="H24" s="6"/>
      <c r="I24" s="16"/>
    </row>
    <row r="25" spans="1:11" hidden="1" x14ac:dyDescent="0.25">
      <c r="A25" s="7" t="s">
        <v>8</v>
      </c>
      <c r="B25" s="6" t="str">
        <f t="shared" ref="B25:H25" si="8">IF(B23="","",IF(B24="PM",B23+1200,IF(B23&gt;1159,B23+1200,B23+2400)))</f>
        <v/>
      </c>
      <c r="C25" s="6" t="str">
        <f t="shared" si="8"/>
        <v/>
      </c>
      <c r="D25" s="6" t="str">
        <f t="shared" si="8"/>
        <v/>
      </c>
      <c r="E25" s="6" t="str">
        <f t="shared" si="8"/>
        <v/>
      </c>
      <c r="F25" s="6" t="str">
        <f t="shared" si="8"/>
        <v/>
      </c>
      <c r="G25" s="6" t="str">
        <f t="shared" si="8"/>
        <v/>
      </c>
      <c r="H25" s="6" t="str">
        <f t="shared" si="8"/>
        <v/>
      </c>
      <c r="I25" s="28"/>
    </row>
    <row r="26" spans="1:11" hidden="1" x14ac:dyDescent="0.25">
      <c r="A26" s="7" t="s">
        <v>17</v>
      </c>
      <c r="B26" s="6" t="str">
        <f>IF(B25="","",(LEFT(B25,2)*100)+((RIGHT(B25,2)/60)*100))</f>
        <v/>
      </c>
      <c r="C26" s="6" t="str">
        <f t="shared" ref="C26:H26" si="9">IF(C25="","",(LEFT(C25,2)*100)+((RIGHT(C25,2)/60)*100))</f>
        <v/>
      </c>
      <c r="D26" s="6" t="str">
        <f t="shared" si="9"/>
        <v/>
      </c>
      <c r="E26" s="6" t="str">
        <f t="shared" si="9"/>
        <v/>
      </c>
      <c r="F26" s="6" t="str">
        <f t="shared" si="9"/>
        <v/>
      </c>
      <c r="G26" s="6" t="str">
        <f t="shared" si="9"/>
        <v/>
      </c>
      <c r="H26" s="6" t="str">
        <f t="shared" si="9"/>
        <v/>
      </c>
      <c r="I26" s="28"/>
    </row>
    <row r="27" spans="1:11" hidden="1" x14ac:dyDescent="0.25">
      <c r="A27" s="7" t="s">
        <v>18</v>
      </c>
      <c r="B27" s="6" t="str">
        <f>IF(B26="","",(B26-2400)*0.6)</f>
        <v/>
      </c>
      <c r="C27" s="6" t="str">
        <f t="shared" ref="C27:H27" si="10">IF(C26="","",(C26-2400)*0.6)</f>
        <v/>
      </c>
      <c r="D27" s="6" t="str">
        <f t="shared" si="10"/>
        <v/>
      </c>
      <c r="E27" s="6" t="str">
        <f t="shared" si="10"/>
        <v/>
      </c>
      <c r="F27" s="6" t="str">
        <f t="shared" si="10"/>
        <v/>
      </c>
      <c r="G27" s="6" t="str">
        <f t="shared" si="10"/>
        <v/>
      </c>
      <c r="H27" s="6" t="str">
        <f t="shared" si="10"/>
        <v/>
      </c>
      <c r="I27" s="28" t="e">
        <f>AVERAGE(B27:H27)</f>
        <v>#DIV/0!</v>
      </c>
      <c r="K27" s="6"/>
    </row>
    <row r="28" spans="1:11" hidden="1" x14ac:dyDescent="0.25">
      <c r="A28" s="17" t="s">
        <v>11</v>
      </c>
      <c r="B28" s="19"/>
      <c r="C28" s="19"/>
      <c r="D28" s="19"/>
      <c r="E28" s="19"/>
      <c r="F28" s="19"/>
      <c r="G28" s="19"/>
      <c r="H28" s="19"/>
      <c r="I28" s="21"/>
    </row>
    <row r="29" spans="1:11" hidden="1" x14ac:dyDescent="0.25">
      <c r="A29" s="7" t="s">
        <v>13</v>
      </c>
      <c r="B29" s="5" t="str">
        <f t="shared" ref="B29:H29" si="11">IF(B8="","",IF(B25="","",(IF(B8&gt;B25,-1*(B8-B25),B25-B8)*0.6)))</f>
        <v/>
      </c>
      <c r="C29" s="5" t="str">
        <f t="shared" si="11"/>
        <v/>
      </c>
      <c r="D29" s="5" t="str">
        <f t="shared" si="11"/>
        <v/>
      </c>
      <c r="E29" s="5" t="str">
        <f t="shared" si="11"/>
        <v/>
      </c>
      <c r="F29" s="5" t="str">
        <f t="shared" si="11"/>
        <v/>
      </c>
      <c r="G29" s="5" t="str">
        <f t="shared" si="11"/>
        <v/>
      </c>
      <c r="H29" s="5" t="str">
        <f t="shared" si="11"/>
        <v/>
      </c>
      <c r="I29" s="14" t="str">
        <f>IF(I68="","",AVERAGE(B29:H29))</f>
        <v/>
      </c>
    </row>
    <row r="30" spans="1:11" hidden="1" x14ac:dyDescent="0.25">
      <c r="A30" s="7" t="s">
        <v>12</v>
      </c>
      <c r="B30" s="5" t="str">
        <f t="shared" ref="B30:H30" si="12">IF(B15="","",IF(B49="","",IF(B15&gt;B49,-1*(B15-B49),B49-B15)*0.6))</f>
        <v/>
      </c>
      <c r="C30" s="5" t="str">
        <f t="shared" si="12"/>
        <v/>
      </c>
      <c r="D30" s="5" t="str">
        <f t="shared" si="12"/>
        <v/>
      </c>
      <c r="E30" s="5" t="str">
        <f t="shared" si="12"/>
        <v/>
      </c>
      <c r="F30" s="5" t="str">
        <f t="shared" si="12"/>
        <v/>
      </c>
      <c r="G30" s="5" t="str">
        <f t="shared" si="12"/>
        <v/>
      </c>
      <c r="H30" s="5" t="str">
        <f t="shared" si="12"/>
        <v/>
      </c>
      <c r="I30" s="14" t="str">
        <f>IF(I68="","",AVERAGE(B30:H30))</f>
        <v/>
      </c>
    </row>
    <row r="31" spans="1:11" hidden="1" x14ac:dyDescent="0.25">
      <c r="A31" s="7" t="s">
        <v>14</v>
      </c>
      <c r="B31" s="5" t="str">
        <f t="shared" ref="B31:H31" si="13">IF(B34="","",IF(B35="","",IF(B36="","",IF(B39="","",B34+B36-B39-(15*B35)))))</f>
        <v/>
      </c>
      <c r="C31" s="5" t="str">
        <f t="shared" si="13"/>
        <v/>
      </c>
      <c r="D31" s="5" t="str">
        <f t="shared" si="13"/>
        <v/>
      </c>
      <c r="E31" s="5" t="str">
        <f t="shared" si="13"/>
        <v/>
      </c>
      <c r="F31" s="5" t="str">
        <f t="shared" si="13"/>
        <v/>
      </c>
      <c r="G31" s="5" t="str">
        <f t="shared" si="13"/>
        <v/>
      </c>
      <c r="H31" s="5" t="str">
        <f t="shared" si="13"/>
        <v/>
      </c>
      <c r="I31" s="14" t="e">
        <f>AVERAGE(B31:H31)</f>
        <v>#DIV/0!</v>
      </c>
    </row>
    <row r="32" spans="1:11" hidden="1" x14ac:dyDescent="0.25">
      <c r="A32" s="7" t="s">
        <v>15</v>
      </c>
      <c r="B32" s="5">
        <f>SUM(B29:B31)</f>
        <v>0</v>
      </c>
      <c r="C32" s="5">
        <f t="shared" ref="C32:H32" si="14">SUM(C29:C31)</f>
        <v>0</v>
      </c>
      <c r="D32" s="5">
        <f t="shared" si="14"/>
        <v>0</v>
      </c>
      <c r="E32" s="5">
        <f t="shared" si="14"/>
        <v>0</v>
      </c>
      <c r="F32" s="5">
        <f t="shared" si="14"/>
        <v>0</v>
      </c>
      <c r="G32" s="5">
        <f t="shared" si="14"/>
        <v>0</v>
      </c>
      <c r="H32" s="5">
        <f t="shared" si="14"/>
        <v>0</v>
      </c>
      <c r="I32" s="14">
        <f>AVERAGE(B32:H32)</f>
        <v>0</v>
      </c>
    </row>
    <row r="33" spans="1:11" x14ac:dyDescent="0.25">
      <c r="A33" s="17" t="s">
        <v>42</v>
      </c>
      <c r="B33" s="19"/>
      <c r="C33" s="19"/>
      <c r="D33" s="19"/>
      <c r="E33" s="19"/>
      <c r="F33" s="19"/>
      <c r="G33" s="19"/>
      <c r="H33" s="19"/>
      <c r="I33" s="36"/>
    </row>
    <row r="34" spans="1:11" x14ac:dyDescent="0.25">
      <c r="A34" s="7" t="s">
        <v>68</v>
      </c>
      <c r="C34" s="67"/>
      <c r="D34" s="102"/>
      <c r="E34" s="102"/>
      <c r="F34" s="102"/>
      <c r="G34" s="67"/>
      <c r="I34" s="74" t="e">
        <f t="shared" ref="I34:I40" si="15">AVERAGE(B34:H34)</f>
        <v>#DIV/0!</v>
      </c>
      <c r="J34" s="5"/>
    </row>
    <row r="35" spans="1:11" x14ac:dyDescent="0.25">
      <c r="A35" s="77" t="s">
        <v>69</v>
      </c>
      <c r="C35" s="67"/>
      <c r="D35" s="102"/>
      <c r="E35" s="102"/>
      <c r="F35" s="102"/>
      <c r="I35" s="74" t="e">
        <f t="shared" si="15"/>
        <v>#DIV/0!</v>
      </c>
    </row>
    <row r="36" spans="1:11" x14ac:dyDescent="0.25">
      <c r="A36" s="7" t="s">
        <v>62</v>
      </c>
      <c r="C36" s="67"/>
      <c r="D36" s="67"/>
      <c r="E36" s="67"/>
      <c r="F36" s="67"/>
      <c r="G36" s="67"/>
      <c r="I36" s="74" t="e">
        <f t="shared" si="15"/>
        <v>#DIV/0!</v>
      </c>
    </row>
    <row r="37" spans="1:11" hidden="1" x14ac:dyDescent="0.25">
      <c r="A37" s="7" t="s">
        <v>29</v>
      </c>
      <c r="B37" s="5" t="str">
        <f t="shared" ref="B37:H37" si="16">IF(B56="","",IF(B50="","",(B56-B50)))</f>
        <v/>
      </c>
      <c r="C37" s="5" t="str">
        <f t="shared" si="16"/>
        <v/>
      </c>
      <c r="D37" s="5" t="str">
        <f t="shared" si="16"/>
        <v/>
      </c>
      <c r="E37" s="5" t="str">
        <f t="shared" si="16"/>
        <v/>
      </c>
      <c r="F37" s="5" t="str">
        <f t="shared" si="16"/>
        <v/>
      </c>
      <c r="G37" s="5" t="str">
        <f t="shared" si="16"/>
        <v/>
      </c>
      <c r="H37" s="5" t="str">
        <f t="shared" si="16"/>
        <v/>
      </c>
      <c r="I37" s="14" t="e">
        <f t="shared" si="15"/>
        <v>#DIV/0!</v>
      </c>
    </row>
    <row r="38" spans="1:11" hidden="1" x14ac:dyDescent="0.25">
      <c r="A38" s="7" t="s">
        <v>26</v>
      </c>
      <c r="B38" s="5">
        <f>B36</f>
        <v>0</v>
      </c>
      <c r="C38" s="5">
        <f t="shared" ref="C38:H38" si="17">C36</f>
        <v>0</v>
      </c>
      <c r="D38" s="5">
        <f t="shared" si="17"/>
        <v>0</v>
      </c>
      <c r="E38" s="5">
        <f t="shared" si="17"/>
        <v>0</v>
      </c>
      <c r="F38" s="5">
        <f t="shared" si="17"/>
        <v>0</v>
      </c>
      <c r="G38" s="5">
        <f t="shared" si="17"/>
        <v>0</v>
      </c>
      <c r="H38" s="5">
        <f t="shared" si="17"/>
        <v>0</v>
      </c>
      <c r="I38" s="14">
        <f t="shared" si="15"/>
        <v>0</v>
      </c>
    </row>
    <row r="39" spans="1:11" hidden="1" x14ac:dyDescent="0.25">
      <c r="A39" s="7" t="s">
        <v>20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4">
        <f t="shared" si="15"/>
        <v>0</v>
      </c>
    </row>
    <row r="40" spans="1:11" hidden="1" x14ac:dyDescent="0.25">
      <c r="A40" s="7" t="s">
        <v>27</v>
      </c>
      <c r="B40" s="1">
        <f>B34+B36</f>
        <v>0</v>
      </c>
      <c r="C40" s="1">
        <f t="shared" ref="C40:H40" si="18">C34+C36</f>
        <v>0</v>
      </c>
      <c r="D40" s="1">
        <f t="shared" si="18"/>
        <v>0</v>
      </c>
      <c r="E40" s="1">
        <f t="shared" si="18"/>
        <v>0</v>
      </c>
      <c r="F40" s="1">
        <f t="shared" si="18"/>
        <v>0</v>
      </c>
      <c r="G40" s="1">
        <f t="shared" si="18"/>
        <v>0</v>
      </c>
      <c r="H40" s="1">
        <f t="shared" si="18"/>
        <v>0</v>
      </c>
      <c r="I40" s="14">
        <f t="shared" si="15"/>
        <v>0</v>
      </c>
    </row>
    <row r="41" spans="1:11" hidden="1" x14ac:dyDescent="0.25">
      <c r="A41" s="7" t="s">
        <v>24</v>
      </c>
      <c r="B41" s="1" t="str">
        <f t="shared" ref="B41:H41" si="19">IF(B29="","",IF(B38="","",IF(B29&gt;0,B38+B29,B38)))</f>
        <v/>
      </c>
      <c r="C41" s="1" t="str">
        <f t="shared" si="19"/>
        <v/>
      </c>
      <c r="D41" s="1" t="str">
        <f t="shared" si="19"/>
        <v/>
      </c>
      <c r="E41" s="1" t="str">
        <f t="shared" si="19"/>
        <v/>
      </c>
      <c r="F41" s="1" t="str">
        <f t="shared" si="19"/>
        <v/>
      </c>
      <c r="G41" s="1" t="str">
        <f t="shared" si="19"/>
        <v/>
      </c>
      <c r="H41" s="1" t="str">
        <f t="shared" si="19"/>
        <v/>
      </c>
      <c r="I41" s="14"/>
      <c r="K41" s="1" t="s">
        <v>28</v>
      </c>
    </row>
    <row r="42" spans="1:11" hidden="1" x14ac:dyDescent="0.25">
      <c r="A42" s="7" t="s">
        <v>22</v>
      </c>
      <c r="B42" s="1" t="str">
        <f>IF(B27="","",IF(B50="","",IF(B34="","",IF(B36="","",(-1*B27)+B50-B34-B36))))</f>
        <v/>
      </c>
      <c r="C42" s="1" t="str">
        <f t="shared" ref="C42:H42" si="20">IF(C27="","",IF(C50="","",IF(C34="","",IF(C36="","",(-1*C27)+C50-C34-C36))))</f>
        <v/>
      </c>
      <c r="D42" s="1" t="str">
        <f t="shared" si="20"/>
        <v/>
      </c>
      <c r="E42" s="1" t="str">
        <f>IF(E27="","",IF(E50="","",IF(E34="","",IF(E36="","",(-1*E27)+E50-E34-E36))))</f>
        <v/>
      </c>
      <c r="F42" s="1" t="str">
        <f t="shared" si="20"/>
        <v/>
      </c>
      <c r="G42" s="1" t="str">
        <f t="shared" si="20"/>
        <v/>
      </c>
      <c r="H42" s="1" t="str">
        <f t="shared" si="20"/>
        <v/>
      </c>
      <c r="I42" s="14" t="e">
        <f>AVERAGE(B42:H42)</f>
        <v>#DIV/0!</v>
      </c>
      <c r="J42" s="29"/>
      <c r="K42" s="29"/>
    </row>
    <row r="43" spans="1:11" hidden="1" x14ac:dyDescent="0.25">
      <c r="A43" s="7" t="s">
        <v>23</v>
      </c>
      <c r="B43" s="35" t="e">
        <f t="shared" ref="B43:H43" si="21">B42/B69</f>
        <v>#VALUE!</v>
      </c>
      <c r="C43" s="35" t="e">
        <f t="shared" si="21"/>
        <v>#VALUE!</v>
      </c>
      <c r="D43" s="35" t="e">
        <f t="shared" si="21"/>
        <v>#VALUE!</v>
      </c>
      <c r="E43" s="35" t="e">
        <f t="shared" si="21"/>
        <v>#VALUE!</v>
      </c>
      <c r="F43" s="35" t="e">
        <f t="shared" si="21"/>
        <v>#VALUE!</v>
      </c>
      <c r="G43" s="35" t="e">
        <f t="shared" si="21"/>
        <v>#VALUE!</v>
      </c>
      <c r="H43" s="35" t="e">
        <f t="shared" si="21"/>
        <v>#VALUE!</v>
      </c>
      <c r="I43" s="30" t="e">
        <f>AVERAGE(B43:H43)</f>
        <v>#VALUE!</v>
      </c>
    </row>
    <row r="44" spans="1:11" hidden="1" x14ac:dyDescent="0.25">
      <c r="A44" s="7" t="s">
        <v>25</v>
      </c>
      <c r="B44" s="27" t="e">
        <f t="shared" ref="B44:H44" si="22">IF(B43="","",IF(B29="","",B42/(B42+B36+B34+B37+IF(B29&gt;0,B29,0))))</f>
        <v>#VALUE!</v>
      </c>
      <c r="C44" s="27" t="e">
        <f t="shared" si="22"/>
        <v>#VALUE!</v>
      </c>
      <c r="D44" s="27" t="e">
        <f t="shared" si="22"/>
        <v>#VALUE!</v>
      </c>
      <c r="E44" s="27" t="e">
        <f t="shared" si="22"/>
        <v>#VALUE!</v>
      </c>
      <c r="F44" s="27" t="e">
        <f t="shared" si="22"/>
        <v>#VALUE!</v>
      </c>
      <c r="G44" s="27" t="e">
        <f t="shared" si="22"/>
        <v>#VALUE!</v>
      </c>
      <c r="H44" s="27" t="e">
        <f t="shared" si="22"/>
        <v>#VALUE!</v>
      </c>
      <c r="I44" s="30" t="str">
        <f>IF(I68="","",AVERAGE(B44:H44))</f>
        <v/>
      </c>
    </row>
    <row r="45" spans="1:11" x14ac:dyDescent="0.25">
      <c r="A45" s="17" t="s">
        <v>47</v>
      </c>
      <c r="B45" s="19"/>
      <c r="C45" s="19"/>
      <c r="D45" s="19"/>
      <c r="E45" s="19"/>
      <c r="F45" s="19"/>
      <c r="G45" s="19"/>
      <c r="H45" s="19"/>
      <c r="I45" s="48" t="e">
        <f>IF(I50&lt;0,1-((IF(I50&lt;0,I50*-1,I50))/1440),(IF(I50&lt;0,I50*-1,I50))/1440)</f>
        <v>#DIV/0!</v>
      </c>
    </row>
    <row r="46" spans="1:11" x14ac:dyDescent="0.25">
      <c r="A46" s="7" t="s">
        <v>78</v>
      </c>
      <c r="B46" s="6"/>
      <c r="C46" s="6"/>
      <c r="D46" s="102"/>
      <c r="E46" s="102"/>
      <c r="F46" s="103"/>
      <c r="G46" s="102"/>
      <c r="H46" s="102"/>
      <c r="I46" s="15"/>
    </row>
    <row r="47" spans="1:11" x14ac:dyDescent="0.25">
      <c r="A47" s="7" t="s">
        <v>9</v>
      </c>
      <c r="B47" s="6"/>
      <c r="C47" s="6"/>
      <c r="D47" s="6"/>
      <c r="E47" s="6"/>
      <c r="F47" s="6"/>
      <c r="G47" s="6"/>
      <c r="H47" s="6"/>
      <c r="I47" s="16"/>
      <c r="K47" s="67"/>
    </row>
    <row r="48" spans="1:11" hidden="1" x14ac:dyDescent="0.25">
      <c r="A48" s="7" t="s">
        <v>8</v>
      </c>
      <c r="B48" s="6" t="str">
        <f t="shared" ref="B48:H48" si="23">IF(B46="","",IF(B47="AM",IF(B46&lt;1159,B46,B46-1200),IF(B46&lt;1159,B46+1200,B46)))</f>
        <v/>
      </c>
      <c r="C48" s="6" t="str">
        <f t="shared" si="23"/>
        <v/>
      </c>
      <c r="D48" s="6" t="str">
        <f t="shared" si="23"/>
        <v/>
      </c>
      <c r="E48" s="6" t="str">
        <f t="shared" si="23"/>
        <v/>
      </c>
      <c r="F48" s="6" t="str">
        <f t="shared" si="23"/>
        <v/>
      </c>
      <c r="G48" s="6" t="str">
        <f t="shared" si="23"/>
        <v/>
      </c>
      <c r="H48" s="6" t="str">
        <f t="shared" si="23"/>
        <v/>
      </c>
      <c r="I48" s="28"/>
    </row>
    <row r="49" spans="1:56" hidden="1" x14ac:dyDescent="0.25">
      <c r="A49" s="7" t="s">
        <v>17</v>
      </c>
      <c r="B49" s="6" t="str">
        <f>IF(B48="","",(IF(B48&lt;1000,LEFT(B48,1),LEFT(B48,2))*100)+((RIGHT(B48,2)/60)*100))</f>
        <v/>
      </c>
      <c r="C49" s="6" t="str">
        <f t="shared" ref="C49:H49" si="24">IF(C48="","",(IF(C48&lt;1000,LEFT(C48,1),LEFT(C48,2))*100)+((RIGHT(C48,2)/60)*100))</f>
        <v/>
      </c>
      <c r="D49" s="6" t="str">
        <f t="shared" si="24"/>
        <v/>
      </c>
      <c r="E49" s="6" t="str">
        <f t="shared" si="24"/>
        <v/>
      </c>
      <c r="F49" s="6" t="str">
        <f t="shared" si="24"/>
        <v/>
      </c>
      <c r="G49" s="6" t="str">
        <f t="shared" si="24"/>
        <v/>
      </c>
      <c r="H49" s="6" t="str">
        <f t="shared" si="24"/>
        <v/>
      </c>
      <c r="I49" s="28"/>
    </row>
    <row r="50" spans="1:56" hidden="1" x14ac:dyDescent="0.25">
      <c r="A50" s="7" t="s">
        <v>18</v>
      </c>
      <c r="B50" s="6" t="str">
        <f>IF(B49="","",(B49*0.6))</f>
        <v/>
      </c>
      <c r="C50" s="6" t="str">
        <f t="shared" ref="C50:H50" si="25">IF(C49="","",(C49*0.6))</f>
        <v/>
      </c>
      <c r="D50" s="6" t="str">
        <f t="shared" si="25"/>
        <v/>
      </c>
      <c r="E50" s="6" t="str">
        <f t="shared" si="25"/>
        <v/>
      </c>
      <c r="F50" s="6" t="str">
        <f t="shared" si="25"/>
        <v/>
      </c>
      <c r="G50" s="6" t="str">
        <f t="shared" si="25"/>
        <v/>
      </c>
      <c r="H50" s="6" t="str">
        <f t="shared" si="25"/>
        <v/>
      </c>
      <c r="I50" s="28" t="e">
        <f>AVERAGE(B50:H50)</f>
        <v>#DIV/0!</v>
      </c>
      <c r="J50" s="29"/>
    </row>
    <row r="51" spans="1:56" x14ac:dyDescent="0.25">
      <c r="A51" s="17" t="s">
        <v>30</v>
      </c>
      <c r="B51" s="19"/>
      <c r="C51" s="19"/>
      <c r="D51" s="19"/>
      <c r="E51" s="19"/>
      <c r="F51" s="19"/>
      <c r="G51" s="19"/>
      <c r="H51" s="19"/>
      <c r="I51" s="48" t="e">
        <f>IF(I56&lt;0,1-((IF(I56&lt;0,I56*-1,I56))/1440),(IF(I56&lt;0,I56*-1,I56))/1440)</f>
        <v>#DIV/0!</v>
      </c>
      <c r="J51" s="89"/>
    </row>
    <row r="52" spans="1:56" x14ac:dyDescent="0.25">
      <c r="A52" s="7" t="s">
        <v>65</v>
      </c>
      <c r="B52" s="6"/>
      <c r="C52" s="6"/>
      <c r="D52" s="6"/>
      <c r="E52" s="6"/>
      <c r="F52" s="6"/>
      <c r="G52" s="6"/>
      <c r="H52" s="6"/>
      <c r="I52" s="15"/>
    </row>
    <row r="53" spans="1:56" x14ac:dyDescent="0.25">
      <c r="A53" s="7" t="s">
        <v>9</v>
      </c>
      <c r="B53" s="6"/>
      <c r="C53" s="6"/>
      <c r="D53" s="6"/>
      <c r="E53" s="6"/>
      <c r="F53" s="6"/>
      <c r="G53" s="6"/>
      <c r="H53" s="6"/>
      <c r="I53" s="16"/>
    </row>
    <row r="54" spans="1:56" ht="15" hidden="1" customHeight="1" x14ac:dyDescent="0.25">
      <c r="A54" s="7" t="s">
        <v>8</v>
      </c>
      <c r="B54" s="6" t="str">
        <f t="shared" ref="B54:H54" si="26">IF(B52="","",IF(B53="AM",IF(B52&lt;1159,B52,B52-1200),IF(B52&lt;1159,B52+1200,B52)))</f>
        <v/>
      </c>
      <c r="C54" s="6" t="str">
        <f t="shared" si="26"/>
        <v/>
      </c>
      <c r="D54" s="6" t="str">
        <f t="shared" si="26"/>
        <v/>
      </c>
      <c r="E54" s="6" t="str">
        <f t="shared" si="26"/>
        <v/>
      </c>
      <c r="F54" s="6" t="str">
        <f t="shared" si="26"/>
        <v/>
      </c>
      <c r="G54" s="6" t="str">
        <f t="shared" si="26"/>
        <v/>
      </c>
      <c r="H54" s="6" t="str">
        <f t="shared" si="26"/>
        <v/>
      </c>
      <c r="I54" s="28"/>
    </row>
    <row r="55" spans="1:56" ht="15" hidden="1" customHeight="1" x14ac:dyDescent="0.25">
      <c r="A55" s="7" t="s">
        <v>17</v>
      </c>
      <c r="B55" s="6" t="str">
        <f>IF(B54="","",(IF(B54&lt;1000,LEFT(B54,1),LEFT(B54,2))*100)+((RIGHT(B54,2)/60)*100))</f>
        <v/>
      </c>
      <c r="C55" s="6" t="str">
        <f t="shared" ref="C55:H55" si="27">IF(C54="","",(IF(C54&lt;1000,LEFT(C54,1),LEFT(C54,2))*100)+((RIGHT(C54,2)/60)*100))</f>
        <v/>
      </c>
      <c r="D55" s="6" t="str">
        <f t="shared" si="27"/>
        <v/>
      </c>
      <c r="E55" s="6" t="str">
        <f t="shared" si="27"/>
        <v/>
      </c>
      <c r="F55" s="6" t="str">
        <f t="shared" si="27"/>
        <v/>
      </c>
      <c r="G55" s="6" t="str">
        <f t="shared" si="27"/>
        <v/>
      </c>
      <c r="H55" s="6" t="str">
        <f t="shared" si="27"/>
        <v/>
      </c>
      <c r="I55" s="28"/>
    </row>
    <row r="56" spans="1:56" ht="15" hidden="1" customHeight="1" x14ac:dyDescent="0.25">
      <c r="A56" s="7" t="s">
        <v>18</v>
      </c>
      <c r="B56" s="6" t="str">
        <f>IF(B55="","",(B55*0.6))</f>
        <v/>
      </c>
      <c r="C56" s="6" t="str">
        <f t="shared" ref="C56:H56" si="28">IF(C55="","",(C55*0.6))</f>
        <v/>
      </c>
      <c r="D56" s="6" t="str">
        <f t="shared" si="28"/>
        <v/>
      </c>
      <c r="E56" s="6" t="str">
        <f t="shared" si="28"/>
        <v/>
      </c>
      <c r="F56" s="6" t="str">
        <f t="shared" si="28"/>
        <v/>
      </c>
      <c r="G56" s="6" t="str">
        <f t="shared" si="28"/>
        <v/>
      </c>
      <c r="H56" s="6" t="str">
        <f t="shared" si="28"/>
        <v/>
      </c>
      <c r="I56" s="28" t="e">
        <f>AVERAGE(B56:H56)</f>
        <v>#DIV/0!</v>
      </c>
    </row>
    <row r="57" spans="1:56" ht="15" hidden="1" customHeight="1" x14ac:dyDescent="0.25">
      <c r="A57" s="34" t="s">
        <v>43</v>
      </c>
      <c r="B57" s="32"/>
      <c r="C57" s="32"/>
      <c r="D57" s="32"/>
      <c r="E57" s="32"/>
      <c r="F57" s="32"/>
      <c r="G57" s="32"/>
      <c r="H57" s="32"/>
      <c r="I57" s="33"/>
      <c r="K57" s="58"/>
    </row>
    <row r="58" spans="1:56" s="65" customFormat="1" ht="15" hidden="1" customHeight="1" x14ac:dyDescent="0.25">
      <c r="A58" s="64" t="s">
        <v>55</v>
      </c>
      <c r="B58" s="65">
        <v>10</v>
      </c>
      <c r="C58" s="65">
        <v>5</v>
      </c>
      <c r="D58" s="65">
        <v>30</v>
      </c>
      <c r="E58" s="65">
        <v>15</v>
      </c>
      <c r="F58" s="65">
        <v>20</v>
      </c>
      <c r="G58" s="65">
        <v>10</v>
      </c>
      <c r="H58" s="65">
        <v>10</v>
      </c>
      <c r="I58" s="66"/>
      <c r="J58" s="79"/>
      <c r="K58" s="79"/>
      <c r="L58" s="79"/>
      <c r="M58" s="79"/>
      <c r="N58" s="80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</row>
    <row r="59" spans="1:56" s="78" customFormat="1" ht="15" customHeight="1" x14ac:dyDescent="0.25">
      <c r="A59" s="17" t="s">
        <v>7</v>
      </c>
      <c r="B59" s="19"/>
      <c r="C59" s="19"/>
      <c r="D59" s="19"/>
      <c r="E59" s="19"/>
      <c r="F59" s="19"/>
      <c r="G59" s="19"/>
      <c r="H59" s="19"/>
      <c r="I59" s="92" t="e">
        <f>IF(I64&lt;0,1-((IF(I64&lt;0,I64*-1,I64))/1440),(IF(I64&lt;0,I64*-1,I64))/1440)</f>
        <v>#DIV/0!</v>
      </c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81"/>
      <c r="AV59" s="81"/>
      <c r="AW59" s="81"/>
      <c r="AX59" s="81"/>
      <c r="AY59" s="82"/>
    </row>
    <row r="60" spans="1:56" s="78" customFormat="1" ht="15" customHeight="1" x14ac:dyDescent="0.25">
      <c r="A60" s="7" t="s">
        <v>64</v>
      </c>
      <c r="B60" s="6"/>
      <c r="C60" s="6"/>
      <c r="D60" s="6"/>
      <c r="E60" s="6"/>
      <c r="F60" s="6"/>
      <c r="G60" s="102"/>
      <c r="H60" s="102"/>
      <c r="I60" s="15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7"/>
      <c r="AT60" s="97"/>
      <c r="AU60" s="93"/>
      <c r="AV60" s="86"/>
      <c r="AW60" s="86"/>
      <c r="AX60" s="86"/>
      <c r="AY60" s="86"/>
      <c r="AZ60" s="86"/>
      <c r="BA60" s="86"/>
      <c r="BB60" s="86"/>
      <c r="BC60" s="86"/>
      <c r="BD60" s="87"/>
    </row>
    <row r="61" spans="1:56" s="78" customFormat="1" ht="15" customHeight="1" x14ac:dyDescent="0.25">
      <c r="A61" s="7" t="s">
        <v>9</v>
      </c>
      <c r="B61" s="6"/>
      <c r="C61" s="6"/>
      <c r="D61" s="6"/>
      <c r="E61" s="6"/>
      <c r="F61" s="6"/>
      <c r="G61" s="6"/>
      <c r="H61" s="6"/>
      <c r="I61" s="1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7"/>
      <c r="AT61" s="97"/>
      <c r="AU61" s="94"/>
      <c r="AV61" s="88"/>
      <c r="AW61" s="88"/>
      <c r="AX61" s="88"/>
      <c r="AY61" s="88"/>
      <c r="AZ61" s="88"/>
      <c r="BA61" s="88"/>
      <c r="BB61" s="88"/>
      <c r="BC61" s="88"/>
      <c r="BD61" s="88"/>
    </row>
    <row r="62" spans="1:56" s="78" customFormat="1" ht="15" hidden="1" customHeight="1" x14ac:dyDescent="0.25">
      <c r="A62" s="7" t="s">
        <v>8</v>
      </c>
      <c r="B62" s="6" t="str">
        <f t="shared" ref="B62:H62" si="29">IF(B60="","",IF(B61="AM",IF(B60&lt;1159,B60,B60-1200),IF(B60&lt;1159,B60+1200,B60)))</f>
        <v/>
      </c>
      <c r="C62" s="6" t="str">
        <f t="shared" si="29"/>
        <v/>
      </c>
      <c r="D62" s="6" t="str">
        <f t="shared" si="29"/>
        <v/>
      </c>
      <c r="E62" s="6" t="str">
        <f t="shared" si="29"/>
        <v/>
      </c>
      <c r="F62" s="6" t="str">
        <f t="shared" si="29"/>
        <v/>
      </c>
      <c r="G62" s="6" t="str">
        <f t="shared" si="29"/>
        <v/>
      </c>
      <c r="H62" s="6" t="str">
        <f t="shared" si="29"/>
        <v/>
      </c>
      <c r="I62" s="28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AS62" s="90"/>
      <c r="AT62" s="95"/>
      <c r="AU62" s="88"/>
      <c r="AV62" s="88"/>
      <c r="AW62" s="88"/>
      <c r="AX62" s="88"/>
      <c r="AY62" s="88"/>
      <c r="AZ62" s="88"/>
      <c r="BA62" s="88"/>
      <c r="BB62" s="88"/>
      <c r="BC62" s="88"/>
      <c r="BD62" s="88"/>
    </row>
    <row r="63" spans="1:56" s="78" customFormat="1" ht="15" hidden="1" customHeight="1" x14ac:dyDescent="0.25">
      <c r="A63" s="7" t="s">
        <v>17</v>
      </c>
      <c r="B63" s="6" t="str">
        <f>IF(B62="","",(IF(B62&lt;1000,LEFT(B62,1),LEFT(B62,2))*100)+((RIGHT(B62,2)/60)*100))</f>
        <v/>
      </c>
      <c r="C63" s="6" t="str">
        <f t="shared" ref="C63:H63" si="30">IF(C62="","",(IF(C62&lt;1000,LEFT(C62,1),LEFT(C62,2))*100)+((RIGHT(C62,2)/60)*100))</f>
        <v/>
      </c>
      <c r="D63" s="6" t="str">
        <f t="shared" si="30"/>
        <v/>
      </c>
      <c r="E63" s="6" t="str">
        <f t="shared" si="30"/>
        <v/>
      </c>
      <c r="F63" s="6" t="str">
        <f t="shared" si="30"/>
        <v/>
      </c>
      <c r="G63" s="6" t="str">
        <f t="shared" si="30"/>
        <v/>
      </c>
      <c r="H63" s="6" t="str">
        <f t="shared" si="30"/>
        <v/>
      </c>
      <c r="I63" s="2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AY63" s="83"/>
    </row>
    <row r="64" spans="1:56" s="78" customFormat="1" ht="15" hidden="1" customHeight="1" x14ac:dyDescent="0.25">
      <c r="A64" s="7" t="s">
        <v>18</v>
      </c>
      <c r="B64" s="6" t="str">
        <f>IF(B63="","",(B63*0.6))</f>
        <v/>
      </c>
      <c r="C64" s="6" t="str">
        <f t="shared" ref="C64:H64" si="31">IF(C63="","",(C63*0.6))</f>
        <v/>
      </c>
      <c r="D64" s="6" t="str">
        <f t="shared" si="31"/>
        <v/>
      </c>
      <c r="E64" s="6" t="str">
        <f t="shared" si="31"/>
        <v/>
      </c>
      <c r="F64" s="6" t="str">
        <f t="shared" si="31"/>
        <v/>
      </c>
      <c r="G64" s="6" t="str">
        <f t="shared" si="31"/>
        <v/>
      </c>
      <c r="H64" s="6" t="str">
        <f t="shared" si="31"/>
        <v/>
      </c>
      <c r="I64" s="28" t="e">
        <f>AVERAGE(B64:H64)</f>
        <v>#DIV/0!</v>
      </c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5"/>
    </row>
    <row r="65" spans="1:46" x14ac:dyDescent="0.25">
      <c r="A65" s="17" t="s">
        <v>0</v>
      </c>
      <c r="B65" s="18"/>
      <c r="C65" s="18"/>
      <c r="D65" s="18"/>
      <c r="E65" s="18"/>
      <c r="F65" s="18"/>
      <c r="G65" s="18"/>
      <c r="H65" s="18"/>
      <c r="I65" s="18"/>
    </row>
    <row r="66" spans="1:46" x14ac:dyDescent="0.25">
      <c r="A66" s="7" t="s">
        <v>79</v>
      </c>
      <c r="C66" s="67"/>
      <c r="D66" s="67"/>
      <c r="E66" s="67"/>
      <c r="F66" s="67"/>
      <c r="G66" s="67"/>
      <c r="H66" s="67"/>
      <c r="I66" s="15" t="e">
        <f>AVERAGE(B66:H66)</f>
        <v>#DIV/0!</v>
      </c>
    </row>
    <row r="67" spans="1:46" x14ac:dyDescent="0.25">
      <c r="A67" s="17" t="s">
        <v>44</v>
      </c>
      <c r="B67" s="19"/>
      <c r="C67" s="19"/>
      <c r="D67" s="19"/>
      <c r="E67" s="19"/>
      <c r="F67" s="19"/>
      <c r="G67" s="19"/>
      <c r="H67" s="19"/>
      <c r="I67" s="37"/>
    </row>
    <row r="68" spans="1:46" x14ac:dyDescent="0.25">
      <c r="A68" s="7" t="s">
        <v>16</v>
      </c>
      <c r="B68" s="6" t="str">
        <f t="shared" ref="B68:H68" si="32">IF(B16="","",IF(B10="","",(B16+(-1*B10))))</f>
        <v/>
      </c>
      <c r="C68" s="6" t="str">
        <f t="shared" si="32"/>
        <v/>
      </c>
      <c r="D68" s="6" t="str">
        <f t="shared" si="32"/>
        <v/>
      </c>
      <c r="E68" s="6" t="str">
        <f t="shared" si="32"/>
        <v/>
      </c>
      <c r="F68" s="6" t="str">
        <f t="shared" si="32"/>
        <v/>
      </c>
      <c r="G68" s="6" t="str">
        <f t="shared" si="32"/>
        <v/>
      </c>
      <c r="H68" s="6" t="str">
        <f t="shared" si="32"/>
        <v/>
      </c>
      <c r="I68" s="14" t="str">
        <f>IF(B6="","",IF(B12="","",AVERAGE(B68:H68)))</f>
        <v/>
      </c>
      <c r="J68" s="1" t="e">
        <f>I68/60</f>
        <v>#VALUE!</v>
      </c>
    </row>
    <row r="69" spans="1:46" x14ac:dyDescent="0.25">
      <c r="A69" s="7" t="s">
        <v>19</v>
      </c>
      <c r="B69" s="6" t="str">
        <f t="shared" ref="B69:H69" si="33">IF(B27="","",IF(B64="","",(B64+(-1*B27))))</f>
        <v/>
      </c>
      <c r="C69" s="6" t="str">
        <f t="shared" si="33"/>
        <v/>
      </c>
      <c r="D69" s="6" t="str">
        <f t="shared" si="33"/>
        <v/>
      </c>
      <c r="E69" s="6" t="str">
        <f t="shared" si="33"/>
        <v/>
      </c>
      <c r="F69" s="6" t="str">
        <f t="shared" si="33"/>
        <v/>
      </c>
      <c r="G69" s="6" t="str">
        <f t="shared" si="33"/>
        <v/>
      </c>
      <c r="H69" s="6" t="str">
        <f t="shared" si="33"/>
        <v/>
      </c>
      <c r="I69" s="14" t="e">
        <f>AVERAGE(B69:H69)</f>
        <v>#DIV/0!</v>
      </c>
      <c r="J69" s="29" t="e">
        <f>I69/60</f>
        <v>#DIV/0!</v>
      </c>
    </row>
    <row r="70" spans="1:46" x14ac:dyDescent="0.25">
      <c r="A70" s="34" t="s">
        <v>31</v>
      </c>
      <c r="B70" s="38"/>
      <c r="C70" s="38"/>
      <c r="D70" s="38"/>
      <c r="E70" s="38"/>
      <c r="F70" s="38"/>
      <c r="G70" s="38"/>
      <c r="H70" s="38"/>
      <c r="I70" s="39" t="s">
        <v>37</v>
      </c>
    </row>
    <row r="71" spans="1:46" x14ac:dyDescent="0.25">
      <c r="A71" s="7" t="s">
        <v>32</v>
      </c>
      <c r="B71" s="1" t="str">
        <f>IF(B34="","",B34)</f>
        <v/>
      </c>
      <c r="C71" s="67" t="str">
        <f t="shared" ref="C71:H71" si="34">IF(C34="","",C34)</f>
        <v/>
      </c>
      <c r="D71" s="67" t="str">
        <f t="shared" si="34"/>
        <v/>
      </c>
      <c r="E71" s="67" t="str">
        <f t="shared" si="34"/>
        <v/>
      </c>
      <c r="F71" s="67" t="str">
        <f t="shared" si="34"/>
        <v/>
      </c>
      <c r="G71" s="67" t="str">
        <f t="shared" si="34"/>
        <v/>
      </c>
      <c r="H71" s="67" t="str">
        <f t="shared" si="34"/>
        <v/>
      </c>
      <c r="I71" s="68" t="e">
        <f>AVERAGE(B71:H71)</f>
        <v>#DIV/0!</v>
      </c>
      <c r="J71" s="49" t="e">
        <f>I27+I34</f>
        <v>#DIV/0!</v>
      </c>
      <c r="K71" s="63" t="s">
        <v>51</v>
      </c>
      <c r="L71" s="69" t="s">
        <v>52</v>
      </c>
      <c r="M71" s="50" t="s">
        <v>49</v>
      </c>
      <c r="AT71" s="91"/>
    </row>
    <row r="72" spans="1:46" x14ac:dyDescent="0.25">
      <c r="A72" s="42" t="s">
        <v>40</v>
      </c>
      <c r="B72" s="43" t="str">
        <f>IF(B35="","",B35)</f>
        <v/>
      </c>
      <c r="C72" s="43" t="str">
        <f t="shared" ref="C72:H72" si="35">IF(C35="","",C35)</f>
        <v/>
      </c>
      <c r="D72" s="43" t="str">
        <f t="shared" si="35"/>
        <v/>
      </c>
      <c r="E72" s="43" t="str">
        <f t="shared" si="35"/>
        <v/>
      </c>
      <c r="F72" s="43" t="str">
        <f t="shared" si="35"/>
        <v/>
      </c>
      <c r="G72" s="43" t="str">
        <f t="shared" si="35"/>
        <v/>
      </c>
      <c r="H72" s="43" t="str">
        <f t="shared" si="35"/>
        <v/>
      </c>
      <c r="I72" s="57" t="e">
        <f>AVERAGE(B72:H72)</f>
        <v>#DIV/0!</v>
      </c>
      <c r="J72" s="5"/>
    </row>
    <row r="73" spans="1:46" x14ac:dyDescent="0.25">
      <c r="A73" s="7" t="s">
        <v>45</v>
      </c>
      <c r="B73" s="5" t="str">
        <f>IF(B36="","",B36)</f>
        <v/>
      </c>
      <c r="C73" s="5" t="str">
        <f t="shared" ref="C73:H73" si="36">IF(C36="","",C36)</f>
        <v/>
      </c>
      <c r="D73" s="5" t="str">
        <f t="shared" si="36"/>
        <v/>
      </c>
      <c r="E73" s="5" t="str">
        <f t="shared" si="36"/>
        <v/>
      </c>
      <c r="F73" s="5" t="str">
        <f t="shared" si="36"/>
        <v/>
      </c>
      <c r="G73" s="5" t="str">
        <f t="shared" si="36"/>
        <v/>
      </c>
      <c r="H73" s="5" t="str">
        <f t="shared" si="36"/>
        <v/>
      </c>
      <c r="I73" s="53" t="e">
        <f>AVERAGE(B73:H73)</f>
        <v>#DIV/0!</v>
      </c>
    </row>
    <row r="74" spans="1:46" x14ac:dyDescent="0.25">
      <c r="A74" s="42" t="s">
        <v>46</v>
      </c>
      <c r="B74" s="44" t="str">
        <f t="shared" ref="B74:H74" si="37">IF(B36="","",IF(B81="","",(B36+B81)))</f>
        <v/>
      </c>
      <c r="C74" s="44" t="str">
        <f t="shared" si="37"/>
        <v/>
      </c>
      <c r="D74" s="44" t="str">
        <f t="shared" si="37"/>
        <v/>
      </c>
      <c r="E74" s="44" t="str">
        <f t="shared" si="37"/>
        <v/>
      </c>
      <c r="F74" s="44" t="str">
        <f t="shared" si="37"/>
        <v/>
      </c>
      <c r="G74" s="44" t="str">
        <f t="shared" si="37"/>
        <v/>
      </c>
      <c r="H74" s="44" t="str">
        <f t="shared" si="37"/>
        <v/>
      </c>
      <c r="I74" s="52" t="e">
        <f t="shared" ref="I74:I76" si="38">AVERAGE(B74:H74)</f>
        <v>#DIV/0!</v>
      </c>
    </row>
    <row r="75" spans="1:46" x14ac:dyDescent="0.25">
      <c r="A75" s="7" t="s">
        <v>33</v>
      </c>
      <c r="B75" s="1" t="str">
        <f>B42</f>
        <v/>
      </c>
      <c r="C75" s="1" t="str">
        <f t="shared" ref="C75:H75" si="39">C42</f>
        <v/>
      </c>
      <c r="D75" s="1" t="str">
        <f t="shared" si="39"/>
        <v/>
      </c>
      <c r="E75" s="1" t="str">
        <f t="shared" si="39"/>
        <v/>
      </c>
      <c r="F75" s="1" t="str">
        <f t="shared" si="39"/>
        <v/>
      </c>
      <c r="G75" s="1" t="str">
        <f t="shared" si="39"/>
        <v/>
      </c>
      <c r="H75" s="1" t="str">
        <f t="shared" si="39"/>
        <v/>
      </c>
      <c r="I75" s="53" t="e">
        <f t="shared" si="38"/>
        <v>#DIV/0!</v>
      </c>
      <c r="J75" s="29" t="e">
        <f>AVERAGE(B75:H75)/60</f>
        <v>#DIV/0!</v>
      </c>
      <c r="K75" s="49" t="e">
        <f>I18+I75</f>
        <v>#DIV/0!</v>
      </c>
      <c r="L75" s="51" t="e">
        <f>K75/60</f>
        <v>#DIV/0!</v>
      </c>
      <c r="M75" s="50" t="s">
        <v>38</v>
      </c>
    </row>
    <row r="76" spans="1:46" x14ac:dyDescent="0.25">
      <c r="A76" s="42" t="s">
        <v>34</v>
      </c>
      <c r="B76" s="44" t="str">
        <f>B69</f>
        <v/>
      </c>
      <c r="C76" s="44" t="str">
        <f t="shared" ref="C76:H76" si="40">C69</f>
        <v/>
      </c>
      <c r="D76" s="44" t="str">
        <f t="shared" si="40"/>
        <v/>
      </c>
      <c r="E76" s="44" t="str">
        <f t="shared" si="40"/>
        <v/>
      </c>
      <c r="F76" s="44" t="str">
        <f t="shared" si="40"/>
        <v/>
      </c>
      <c r="G76" s="44" t="str">
        <f t="shared" si="40"/>
        <v/>
      </c>
      <c r="H76" s="44" t="str">
        <f t="shared" si="40"/>
        <v/>
      </c>
      <c r="I76" s="52" t="e">
        <f t="shared" si="38"/>
        <v>#DIV/0!</v>
      </c>
      <c r="J76" s="29" t="e">
        <f>AVERAGE(B76:H76)/60</f>
        <v>#DIV/0!</v>
      </c>
    </row>
    <row r="77" spans="1:46" x14ac:dyDescent="0.25">
      <c r="A77" s="7" t="s">
        <v>35</v>
      </c>
      <c r="B77" s="35" t="e">
        <f>B43</f>
        <v>#VALUE!</v>
      </c>
      <c r="C77" s="35" t="e">
        <f t="shared" ref="C77:H77" si="41">C43</f>
        <v>#VALUE!</v>
      </c>
      <c r="D77" s="35" t="e">
        <f t="shared" si="41"/>
        <v>#VALUE!</v>
      </c>
      <c r="E77" s="35" t="e">
        <f t="shared" si="41"/>
        <v>#VALUE!</v>
      </c>
      <c r="F77" s="35" t="e">
        <f t="shared" si="41"/>
        <v>#VALUE!</v>
      </c>
      <c r="G77" s="35" t="e">
        <f t="shared" si="41"/>
        <v>#VALUE!</v>
      </c>
      <c r="H77" s="35" t="e">
        <f t="shared" si="41"/>
        <v>#VALUE!</v>
      </c>
      <c r="I77" s="54" t="e">
        <f>I75/I76</f>
        <v>#DIV/0!</v>
      </c>
    </row>
    <row r="78" spans="1:46" x14ac:dyDescent="0.25">
      <c r="A78" s="42" t="s">
        <v>48</v>
      </c>
      <c r="B78" s="45" t="e">
        <f>B75/(B69+B81)</f>
        <v>#VALUE!</v>
      </c>
      <c r="C78" s="45" t="e">
        <f t="shared" ref="C78:H78" si="42">C75/(C69+C81)</f>
        <v>#VALUE!</v>
      </c>
      <c r="D78" s="45" t="e">
        <f t="shared" si="42"/>
        <v>#VALUE!</v>
      </c>
      <c r="E78" s="45" t="e">
        <f t="shared" si="42"/>
        <v>#VALUE!</v>
      </c>
      <c r="F78" s="45" t="e">
        <f t="shared" si="42"/>
        <v>#VALUE!</v>
      </c>
      <c r="G78" s="45" t="e">
        <f t="shared" si="42"/>
        <v>#VALUE!</v>
      </c>
      <c r="H78" s="45" t="e">
        <f t="shared" si="42"/>
        <v>#VALUE!</v>
      </c>
      <c r="I78" s="55" t="e">
        <f>I75/(I69+I81)</f>
        <v>#DIV/0!</v>
      </c>
    </row>
    <row r="79" spans="1:46" x14ac:dyDescent="0.25">
      <c r="A79" s="7" t="s">
        <v>0</v>
      </c>
      <c r="B79" s="1">
        <f t="shared" ref="B79:H79" si="43">B66</f>
        <v>0</v>
      </c>
      <c r="C79" s="1">
        <f t="shared" si="43"/>
        <v>0</v>
      </c>
      <c r="D79" s="1">
        <f t="shared" si="43"/>
        <v>0</v>
      </c>
      <c r="E79" s="1">
        <f t="shared" si="43"/>
        <v>0</v>
      </c>
      <c r="F79" s="1">
        <f t="shared" si="43"/>
        <v>0</v>
      </c>
      <c r="G79" s="1">
        <f t="shared" si="43"/>
        <v>0</v>
      </c>
      <c r="H79" s="1">
        <f t="shared" si="43"/>
        <v>0</v>
      </c>
      <c r="I79" s="70">
        <v>5</v>
      </c>
      <c r="J79" s="62" t="s">
        <v>54</v>
      </c>
      <c r="K79" s="61" t="s">
        <v>53</v>
      </c>
      <c r="L79" s="67"/>
    </row>
    <row r="80" spans="1:46" hidden="1" x14ac:dyDescent="0.25">
      <c r="A80" s="42" t="s">
        <v>36</v>
      </c>
      <c r="B80" s="43">
        <f t="shared" ref="B80:H80" si="44">B19</f>
        <v>0</v>
      </c>
      <c r="C80" s="43">
        <f t="shared" si="44"/>
        <v>0</v>
      </c>
      <c r="D80" s="43">
        <f t="shared" si="44"/>
        <v>0</v>
      </c>
      <c r="E80" s="43">
        <f t="shared" si="44"/>
        <v>0</v>
      </c>
      <c r="F80" s="43">
        <f t="shared" si="44"/>
        <v>0</v>
      </c>
      <c r="G80" s="43">
        <f t="shared" si="44"/>
        <v>0</v>
      </c>
      <c r="H80" s="43">
        <f t="shared" si="44"/>
        <v>0</v>
      </c>
      <c r="I80" s="59">
        <f>AVERAGE(B80:H80)</f>
        <v>0</v>
      </c>
      <c r="J80" s="60"/>
      <c r="K80" s="58"/>
    </row>
    <row r="81" spans="1:9" x14ac:dyDescent="0.25">
      <c r="A81" s="7" t="s">
        <v>39</v>
      </c>
      <c r="B81" s="5">
        <f t="shared" ref="B81:H81" si="45">IF(B56="",0,IF(B50="",0,IF(SUM(B56-B50)&gt;0,SUM(B56-B50),0)))</f>
        <v>0</v>
      </c>
      <c r="C81" s="5">
        <f t="shared" si="45"/>
        <v>0</v>
      </c>
      <c r="D81" s="5">
        <f t="shared" si="45"/>
        <v>0</v>
      </c>
      <c r="E81" s="5">
        <f t="shared" si="45"/>
        <v>0</v>
      </c>
      <c r="F81" s="5">
        <f t="shared" si="45"/>
        <v>0</v>
      </c>
      <c r="G81" s="5">
        <f t="shared" si="45"/>
        <v>0</v>
      </c>
      <c r="H81" s="5">
        <f t="shared" si="45"/>
        <v>0</v>
      </c>
      <c r="I81" s="56">
        <f>AVERAGE(B81:H81)</f>
        <v>0</v>
      </c>
    </row>
    <row r="82" spans="1:9" x14ac:dyDescent="0.25">
      <c r="G82" s="104"/>
      <c r="H82" s="105"/>
    </row>
    <row r="83" spans="1:9" x14ac:dyDescent="0.25">
      <c r="B83"/>
      <c r="C83"/>
      <c r="D83"/>
      <c r="E83"/>
    </row>
    <row r="84" spans="1:9" x14ac:dyDescent="0.25">
      <c r="C84" s="7"/>
      <c r="D84" s="67"/>
    </row>
    <row r="85" spans="1:9" x14ac:dyDescent="0.25">
      <c r="B85" s="7"/>
      <c r="C85" s="7"/>
      <c r="D85"/>
      <c r="E85"/>
    </row>
  </sheetData>
  <phoneticPr fontId="0" type="noConversion"/>
  <pageMargins left="0.7" right="0.7" top="0.5" bottom="0.5" header="0.3" footer="0.3"/>
  <pageSetup scale="88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zoomScale="125" zoomScaleNormal="125" workbookViewId="0">
      <selection activeCell="G21" sqref="G21"/>
    </sheetView>
  </sheetViews>
  <sheetFormatPr defaultRowHeight="15" x14ac:dyDescent="0.25"/>
  <cols>
    <col min="1" max="1" width="14.85546875" customWidth="1"/>
    <col min="2" max="14" width="10.7109375" customWidth="1"/>
  </cols>
  <sheetData>
    <row r="1" spans="1:13" x14ac:dyDescent="0.25">
      <c r="A1" s="9" t="s">
        <v>86</v>
      </c>
      <c r="B1" s="10">
        <v>42088</v>
      </c>
      <c r="C1" s="67"/>
      <c r="D1" s="3" t="s">
        <v>50</v>
      </c>
      <c r="E1" s="3">
        <v>2014</v>
      </c>
      <c r="F1" s="3">
        <v>3</v>
      </c>
      <c r="G1" s="3">
        <v>19</v>
      </c>
      <c r="H1" s="67"/>
      <c r="I1" s="13" t="s">
        <v>21</v>
      </c>
      <c r="J1" s="67"/>
      <c r="K1" s="67"/>
      <c r="L1" s="67"/>
      <c r="M1" s="67"/>
    </row>
    <row r="2" spans="1:13" x14ac:dyDescent="0.25">
      <c r="A2" s="8" t="s">
        <v>2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11"/>
      <c r="J2" s="98"/>
      <c r="K2" s="98"/>
      <c r="L2" s="98"/>
      <c r="M2" s="98"/>
    </row>
    <row r="3" spans="1:13" x14ac:dyDescent="0.25">
      <c r="A3" s="22" t="s">
        <v>1</v>
      </c>
      <c r="B3" s="23">
        <f>DATE(E1,F1,G1)</f>
        <v>41717</v>
      </c>
      <c r="C3" s="23">
        <f t="shared" ref="C3:H3" si="0">B3+1</f>
        <v>41718</v>
      </c>
      <c r="D3" s="23">
        <f t="shared" si="0"/>
        <v>41719</v>
      </c>
      <c r="E3" s="23">
        <f t="shared" si="0"/>
        <v>41720</v>
      </c>
      <c r="F3" s="23">
        <f t="shared" si="0"/>
        <v>41721</v>
      </c>
      <c r="G3" s="23">
        <f t="shared" si="0"/>
        <v>41722</v>
      </c>
      <c r="H3" s="23">
        <f t="shared" si="0"/>
        <v>41723</v>
      </c>
      <c r="I3" s="15"/>
      <c r="J3" s="67"/>
      <c r="K3" s="67"/>
      <c r="L3" s="67"/>
      <c r="M3" s="67"/>
    </row>
    <row r="4" spans="1:13" x14ac:dyDescent="0.25">
      <c r="A4" s="22" t="s">
        <v>3</v>
      </c>
      <c r="B4" s="24" t="str">
        <f>IF(WEEKDAY(B3,1)=1,"Sunday",IF(WEEKDAY(B3,1)=2,"Monday",IF(WEEKDAY(B3,1)=3,"Tuesday",IF(WEEKDAY(B3,1)=4,"Wednesday",IF(WEEKDAY(B3,1)=5,"Thursday",IF(WEEKDAY(B3,1)=6,"Friday","Saturday"))))))</f>
        <v>Wednesday</v>
      </c>
      <c r="C4" s="24" t="str">
        <f t="shared" ref="C4:H4" si="1">IF(B4="Sunday","Monday",IF(B4="Monday","Tuesday",IF(B4="Tuesday","Wednesday",IF(B4="Wednesday","Thursday",IF(B4="Thursday","Friday",IF(B4="Friday","Saturday","Sunday"))))))</f>
        <v>Thursday</v>
      </c>
      <c r="D4" s="24" t="str">
        <f t="shared" si="1"/>
        <v>Friday</v>
      </c>
      <c r="E4" s="24" t="str">
        <f t="shared" si="1"/>
        <v>Saturday</v>
      </c>
      <c r="F4" s="24" t="str">
        <f t="shared" si="1"/>
        <v>Sunday</v>
      </c>
      <c r="G4" s="24" t="str">
        <f t="shared" si="1"/>
        <v>Monday</v>
      </c>
      <c r="H4" s="24" t="str">
        <f t="shared" si="1"/>
        <v>Tuesday</v>
      </c>
      <c r="I4" s="15"/>
      <c r="J4" s="67"/>
      <c r="K4" s="67"/>
      <c r="L4" s="67"/>
      <c r="M4" s="67"/>
    </row>
    <row r="5" spans="1:13" hidden="1" x14ac:dyDescent="0.25">
      <c r="A5" s="17" t="s">
        <v>5</v>
      </c>
      <c r="B5" s="18"/>
      <c r="C5" s="18"/>
      <c r="D5" s="18"/>
      <c r="E5" s="18"/>
      <c r="F5" s="18"/>
      <c r="G5" s="18"/>
      <c r="H5" s="18"/>
      <c r="I5" s="36"/>
      <c r="J5" s="67"/>
      <c r="K5" s="67"/>
      <c r="L5" s="67"/>
      <c r="M5" s="67"/>
    </row>
    <row r="6" spans="1:13" hidden="1" x14ac:dyDescent="0.25">
      <c r="A6" s="7" t="s">
        <v>10</v>
      </c>
      <c r="B6" s="6"/>
      <c r="C6" s="25" t="str">
        <f>IF(B6="","",B6)</f>
        <v/>
      </c>
      <c r="D6" s="25" t="str">
        <f t="shared" ref="D6:H6" si="2">C6</f>
        <v/>
      </c>
      <c r="E6" s="25" t="str">
        <f t="shared" si="2"/>
        <v/>
      </c>
      <c r="F6" s="25" t="str">
        <f t="shared" si="2"/>
        <v/>
      </c>
      <c r="G6" s="25" t="str">
        <f t="shared" si="2"/>
        <v/>
      </c>
      <c r="H6" s="25" t="str">
        <f t="shared" si="2"/>
        <v/>
      </c>
      <c r="I6" s="15"/>
      <c r="J6" s="5"/>
      <c r="K6" s="5"/>
      <c r="L6" s="5"/>
      <c r="M6" s="5"/>
    </row>
    <row r="7" spans="1:13" hidden="1" x14ac:dyDescent="0.25">
      <c r="A7" s="7" t="s">
        <v>9</v>
      </c>
      <c r="B7" s="4"/>
      <c r="C7" s="26"/>
      <c r="D7" s="26"/>
      <c r="E7" s="26"/>
      <c r="F7" s="26"/>
      <c r="G7" s="26"/>
      <c r="H7" s="26"/>
      <c r="I7" s="16"/>
      <c r="J7" s="67"/>
      <c r="K7" s="67"/>
      <c r="L7" s="67"/>
      <c r="M7" s="67"/>
    </row>
    <row r="8" spans="1:13" hidden="1" x14ac:dyDescent="0.25">
      <c r="A8" s="7" t="s">
        <v>8</v>
      </c>
      <c r="B8" s="6" t="str">
        <f>IF(B6="","",IF(B7="PM",B6+1200,IF(B6&gt;1159,B6+1200,B6+2400)))</f>
        <v/>
      </c>
      <c r="C8" s="6" t="str">
        <f t="shared" ref="C8:H8" si="3">IF(C6="","",IF(C7="PM",C6+1200,IF(C6&gt;1159,C6+1200,C6+2400)))</f>
        <v/>
      </c>
      <c r="D8" s="6" t="str">
        <f t="shared" si="3"/>
        <v/>
      </c>
      <c r="E8" s="6" t="str">
        <f t="shared" si="3"/>
        <v/>
      </c>
      <c r="F8" s="6" t="str">
        <f t="shared" si="3"/>
        <v/>
      </c>
      <c r="G8" s="6" t="str">
        <f t="shared" si="3"/>
        <v/>
      </c>
      <c r="H8" s="6" t="str">
        <f t="shared" si="3"/>
        <v/>
      </c>
      <c r="I8" s="28" t="str">
        <f>IF(B6="","",IF(I9&lt;2500,I9-1200,I9-2400))</f>
        <v/>
      </c>
      <c r="J8" s="67"/>
      <c r="K8" s="67"/>
      <c r="L8" s="67"/>
      <c r="M8" s="67"/>
    </row>
    <row r="9" spans="1:13" hidden="1" x14ac:dyDescent="0.25">
      <c r="A9" s="7" t="s">
        <v>17</v>
      </c>
      <c r="B9" s="6" t="str">
        <f>IF(B8="","",(LEFT(B8,2)*100)+((RIGHT(B8,2)/60)*100))</f>
        <v/>
      </c>
      <c r="C9" s="6" t="str">
        <f t="shared" ref="C9:H9" si="4">IF(C8="","",(LEFT(C8,2)*100)+((RIGHT(C8,2)/60)*100))</f>
        <v/>
      </c>
      <c r="D9" s="6" t="str">
        <f t="shared" si="4"/>
        <v/>
      </c>
      <c r="E9" s="6" t="str">
        <f t="shared" si="4"/>
        <v/>
      </c>
      <c r="F9" s="6" t="str">
        <f t="shared" si="4"/>
        <v/>
      </c>
      <c r="G9" s="6" t="str">
        <f t="shared" si="4"/>
        <v/>
      </c>
      <c r="H9" s="6" t="str">
        <f t="shared" si="4"/>
        <v/>
      </c>
      <c r="I9" s="28" t="str">
        <f>IF(B6="","",(LEFT(I10,2)*100)+((RIGHT(I10,2)*0.6)))</f>
        <v/>
      </c>
      <c r="J9" s="67"/>
      <c r="K9" s="67"/>
      <c r="L9" s="67"/>
      <c r="M9" s="67"/>
    </row>
    <row r="10" spans="1:13" hidden="1" x14ac:dyDescent="0.25">
      <c r="A10" s="7" t="s">
        <v>18</v>
      </c>
      <c r="B10" s="6" t="str">
        <f>IF(B9="","",(B9-2400)*0.6)</f>
        <v/>
      </c>
      <c r="C10" s="6" t="str">
        <f t="shared" ref="C10:H10" si="5">IF(C9="","",(C9-2400)*0.6)</f>
        <v/>
      </c>
      <c r="D10" s="6" t="str">
        <f t="shared" si="5"/>
        <v/>
      </c>
      <c r="E10" s="6" t="str">
        <f t="shared" si="5"/>
        <v/>
      </c>
      <c r="F10" s="6" t="str">
        <f t="shared" si="5"/>
        <v/>
      </c>
      <c r="G10" s="6" t="str">
        <f t="shared" si="5"/>
        <v/>
      </c>
      <c r="H10" s="6" t="str">
        <f t="shared" si="5"/>
        <v/>
      </c>
      <c r="I10" s="28" t="str">
        <f>IF(B6="","",AVERAGE(B9:H9))</f>
        <v/>
      </c>
      <c r="J10" s="67"/>
      <c r="K10" s="67"/>
      <c r="L10" s="67"/>
      <c r="M10" s="67"/>
    </row>
    <row r="11" spans="1:13" hidden="1" x14ac:dyDescent="0.25">
      <c r="A11" s="17" t="s">
        <v>6</v>
      </c>
      <c r="B11" s="19"/>
      <c r="C11" s="19"/>
      <c r="D11" s="19"/>
      <c r="E11" s="19"/>
      <c r="F11" s="19"/>
      <c r="G11" s="19"/>
      <c r="H11" s="19"/>
      <c r="I11" s="36"/>
      <c r="J11" s="67"/>
      <c r="K11" s="67"/>
      <c r="L11" s="67"/>
      <c r="M11" s="67"/>
    </row>
    <row r="12" spans="1:13" hidden="1" x14ac:dyDescent="0.25">
      <c r="A12" s="7" t="s">
        <v>10</v>
      </c>
      <c r="B12" s="6"/>
      <c r="C12" s="25" t="str">
        <f>IF(B12="","",B12)</f>
        <v/>
      </c>
      <c r="D12" s="25" t="str">
        <f t="shared" ref="D12:H12" si="6">C12</f>
        <v/>
      </c>
      <c r="E12" s="25" t="str">
        <f t="shared" si="6"/>
        <v/>
      </c>
      <c r="F12" s="25" t="str">
        <f t="shared" si="6"/>
        <v/>
      </c>
      <c r="G12" s="25" t="str">
        <f t="shared" si="6"/>
        <v/>
      </c>
      <c r="H12" s="25" t="str">
        <f t="shared" si="6"/>
        <v/>
      </c>
      <c r="I12" s="15"/>
      <c r="J12" s="67"/>
      <c r="K12" s="67"/>
      <c r="L12" s="67"/>
      <c r="M12" s="67"/>
    </row>
    <row r="13" spans="1:13" hidden="1" x14ac:dyDescent="0.25">
      <c r="A13" s="7" t="s">
        <v>9</v>
      </c>
      <c r="B13" s="6"/>
      <c r="C13" s="25"/>
      <c r="D13" s="25"/>
      <c r="E13" s="25"/>
      <c r="F13" s="25"/>
      <c r="G13" s="25"/>
      <c r="H13" s="25"/>
      <c r="I13" s="16"/>
      <c r="J13" s="67"/>
      <c r="K13" s="67"/>
      <c r="L13" s="67"/>
      <c r="M13" s="67"/>
    </row>
    <row r="14" spans="1:13" hidden="1" x14ac:dyDescent="0.25">
      <c r="A14" s="7" t="s">
        <v>8</v>
      </c>
      <c r="B14" s="6" t="str">
        <f>IF(B12="","",IF(B13="AM",IF(B12&lt;1159,B12,B12-1200),IF(B12&lt;1159,B12+1200,B12)))</f>
        <v/>
      </c>
      <c r="C14" s="6" t="str">
        <f t="shared" ref="C14:H14" si="7">IF(C12="","",IF(C13="AM",IF(C12&lt;1159,C12,C12-1200),IF(C12&lt;1159,C12+1200,C12)))</f>
        <v/>
      </c>
      <c r="D14" s="6" t="str">
        <f t="shared" si="7"/>
        <v/>
      </c>
      <c r="E14" s="6" t="str">
        <f t="shared" si="7"/>
        <v/>
      </c>
      <c r="F14" s="6" t="str">
        <f t="shared" si="7"/>
        <v/>
      </c>
      <c r="G14" s="6" t="str">
        <f t="shared" si="7"/>
        <v/>
      </c>
      <c r="H14" s="6" t="str">
        <f t="shared" si="7"/>
        <v/>
      </c>
      <c r="I14" s="28" t="str">
        <f>IF(B12="","",IF(I15&gt;1259,I15-1200,I15))</f>
        <v/>
      </c>
      <c r="J14" s="67"/>
      <c r="K14" s="67"/>
      <c r="L14" s="67"/>
      <c r="M14" s="67"/>
    </row>
    <row r="15" spans="1:13" hidden="1" x14ac:dyDescent="0.25">
      <c r="A15" s="7" t="s">
        <v>17</v>
      </c>
      <c r="B15" s="6" t="str">
        <f>IF(B14="","",(IF(B14&lt;1000,LEFT(B14,1),LEFT(B14,2))*100)+((RIGHT(B14,2)/60)*100))</f>
        <v/>
      </c>
      <c r="C15" s="6" t="str">
        <f t="shared" ref="C15:H15" si="8">IF(C14="","",(IF(C14&lt;1000,LEFT(C14,1),LEFT(C14,2))*100)+((RIGHT(C14,2)/60)*100))</f>
        <v/>
      </c>
      <c r="D15" s="6" t="str">
        <f t="shared" si="8"/>
        <v/>
      </c>
      <c r="E15" s="6" t="str">
        <f t="shared" si="8"/>
        <v/>
      </c>
      <c r="F15" s="6" t="str">
        <f t="shared" si="8"/>
        <v/>
      </c>
      <c r="G15" s="6" t="str">
        <f t="shared" si="8"/>
        <v/>
      </c>
      <c r="H15" s="6" t="str">
        <f t="shared" si="8"/>
        <v/>
      </c>
      <c r="I15" s="28" t="str">
        <f>IF(B12="","",(IF(I16&lt;1000,LEFT(I16,1),LEFT(I16,2))*100)+(RIGHT(I16,2)*0.6))</f>
        <v/>
      </c>
      <c r="J15" s="67"/>
      <c r="K15" s="67"/>
      <c r="L15" s="67"/>
      <c r="M15" s="67"/>
    </row>
    <row r="16" spans="1:13" hidden="1" x14ac:dyDescent="0.25">
      <c r="A16" s="7" t="s">
        <v>18</v>
      </c>
      <c r="B16" s="6" t="str">
        <f>IF(B15="","",(B15*0.6))</f>
        <v/>
      </c>
      <c r="C16" s="6" t="str">
        <f t="shared" ref="C16:H16" si="9">IF(C15="","",(C15*0.6))</f>
        <v/>
      </c>
      <c r="D16" s="6" t="str">
        <f t="shared" si="9"/>
        <v/>
      </c>
      <c r="E16" s="6" t="str">
        <f t="shared" si="9"/>
        <v/>
      </c>
      <c r="F16" s="6" t="str">
        <f t="shared" si="9"/>
        <v/>
      </c>
      <c r="G16" s="6" t="str">
        <f t="shared" si="9"/>
        <v/>
      </c>
      <c r="H16" s="6" t="str">
        <f t="shared" si="9"/>
        <v/>
      </c>
      <c r="I16" s="28" t="str">
        <f>IF(B12="","",TRUNC(AVERAGE(B15:H15),0))</f>
        <v/>
      </c>
      <c r="J16" s="67"/>
      <c r="K16" s="67"/>
      <c r="L16" s="67"/>
      <c r="M16" s="67"/>
    </row>
    <row r="17" spans="1:13" x14ac:dyDescent="0.25">
      <c r="A17" s="34" t="s">
        <v>41</v>
      </c>
      <c r="B17" s="40"/>
      <c r="C17" s="40"/>
      <c r="D17" s="40"/>
      <c r="E17" s="40"/>
      <c r="F17" s="40"/>
      <c r="G17" s="40"/>
      <c r="H17" s="40"/>
      <c r="I17" s="41"/>
      <c r="J17" s="67"/>
      <c r="K17" s="67"/>
      <c r="L17" s="67"/>
      <c r="M17" s="67"/>
    </row>
    <row r="18" spans="1:13" x14ac:dyDescent="0.25">
      <c r="A18" s="7" t="s">
        <v>58</v>
      </c>
      <c r="B18" s="67"/>
      <c r="C18" s="67"/>
      <c r="D18" s="67"/>
      <c r="E18" s="67"/>
      <c r="F18" s="67"/>
      <c r="G18" s="67"/>
      <c r="H18" s="67"/>
      <c r="I18" s="31" t="e">
        <f>AVERAGE(B18:H18)</f>
        <v>#DIV/0!</v>
      </c>
      <c r="J18" s="67"/>
      <c r="K18" s="67"/>
      <c r="L18" s="67"/>
      <c r="M18" s="67"/>
    </row>
    <row r="19" spans="1:13" x14ac:dyDescent="0.25">
      <c r="A19" s="34" t="s">
        <v>59</v>
      </c>
      <c r="B19" s="40"/>
      <c r="C19" s="40"/>
      <c r="D19" s="40"/>
      <c r="E19" s="40"/>
      <c r="F19" s="40"/>
      <c r="G19" s="40"/>
      <c r="H19" s="40"/>
      <c r="I19" s="75"/>
      <c r="J19" s="67"/>
      <c r="K19" s="67"/>
      <c r="L19" s="67"/>
      <c r="M19" s="67"/>
    </row>
    <row r="20" spans="1:13" x14ac:dyDescent="0.25">
      <c r="A20" s="76" t="s">
        <v>67</v>
      </c>
      <c r="B20" s="67"/>
      <c r="C20" s="67"/>
      <c r="D20" s="67"/>
      <c r="E20" s="67"/>
      <c r="F20" s="67"/>
      <c r="G20" s="67"/>
      <c r="H20" s="67"/>
      <c r="I20" s="20"/>
      <c r="J20" s="67"/>
      <c r="K20" s="67"/>
      <c r="L20" s="67"/>
      <c r="M20" s="67"/>
    </row>
    <row r="21" spans="1:13" x14ac:dyDescent="0.25">
      <c r="A21" s="7" t="s">
        <v>9</v>
      </c>
      <c r="B21" s="67"/>
      <c r="C21" s="67"/>
      <c r="D21" s="67"/>
      <c r="E21" s="67"/>
      <c r="F21" s="67"/>
      <c r="G21" s="67"/>
      <c r="H21" s="67"/>
      <c r="I21" s="20"/>
      <c r="J21" s="67"/>
      <c r="K21" s="67"/>
      <c r="L21" s="67"/>
      <c r="M21" s="67"/>
    </row>
    <row r="22" spans="1:13" x14ac:dyDescent="0.25">
      <c r="A22" s="17" t="s">
        <v>63</v>
      </c>
      <c r="B22" s="19"/>
      <c r="C22" s="19"/>
      <c r="D22" s="19"/>
      <c r="E22" s="19"/>
      <c r="F22" s="19"/>
      <c r="G22" s="19"/>
      <c r="H22" s="19"/>
      <c r="I22" s="48" t="e">
        <f>IF(I27&lt;0,1-((IF(I27&lt;0,I27*-1,I27))/1440),(IF(I27&lt;0,I27*-1,I27))/1440)</f>
        <v>#DIV/0!</v>
      </c>
      <c r="J22" s="67"/>
      <c r="K22" s="67"/>
      <c r="L22" s="67"/>
      <c r="M22" s="67"/>
    </row>
    <row r="23" spans="1:13" x14ac:dyDescent="0.25">
      <c r="A23" s="7" t="s">
        <v>66</v>
      </c>
      <c r="B23" s="6"/>
      <c r="C23" s="6"/>
      <c r="D23" s="6"/>
      <c r="E23" s="6"/>
      <c r="F23" s="6"/>
      <c r="G23" s="6"/>
      <c r="H23" s="6"/>
      <c r="I23" s="15"/>
      <c r="J23" s="67"/>
      <c r="K23" s="67"/>
      <c r="L23" s="67"/>
      <c r="M23" s="67"/>
    </row>
    <row r="24" spans="1:13" x14ac:dyDescent="0.25">
      <c r="A24" s="7" t="s">
        <v>9</v>
      </c>
      <c r="B24" s="6"/>
      <c r="C24" s="6"/>
      <c r="D24" s="6"/>
      <c r="E24" s="6"/>
      <c r="F24" s="6"/>
      <c r="G24" s="6"/>
      <c r="H24" s="6"/>
      <c r="I24" s="16"/>
      <c r="J24" s="67"/>
      <c r="K24" s="67"/>
      <c r="L24" s="67"/>
      <c r="M24" s="67"/>
    </row>
    <row r="25" spans="1:13" hidden="1" x14ac:dyDescent="0.25">
      <c r="A25" s="7" t="s">
        <v>8</v>
      </c>
      <c r="B25" s="6" t="str">
        <f t="shared" ref="B25:H25" si="10">IF(B23="","",IF(B24="PM",B23+1200,IF(B23&gt;1159,B23+1200,B23+2400)))</f>
        <v/>
      </c>
      <c r="C25" s="6" t="str">
        <f t="shared" si="10"/>
        <v/>
      </c>
      <c r="D25" s="6" t="str">
        <f t="shared" si="10"/>
        <v/>
      </c>
      <c r="E25" s="6" t="str">
        <f t="shared" si="10"/>
        <v/>
      </c>
      <c r="F25" s="6" t="str">
        <f t="shared" si="10"/>
        <v/>
      </c>
      <c r="G25" s="6" t="str">
        <f t="shared" si="10"/>
        <v/>
      </c>
      <c r="H25" s="6" t="str">
        <f t="shared" si="10"/>
        <v/>
      </c>
      <c r="I25" s="28"/>
      <c r="J25" s="67"/>
      <c r="K25" s="67"/>
      <c r="L25" s="67"/>
      <c r="M25" s="67"/>
    </row>
    <row r="26" spans="1:13" hidden="1" x14ac:dyDescent="0.25">
      <c r="A26" s="7" t="s">
        <v>17</v>
      </c>
      <c r="B26" s="6" t="str">
        <f>IF(B25="","",(LEFT(B25,2)*100)+((RIGHT(B25,2)/60)*100))</f>
        <v/>
      </c>
      <c r="C26" s="6" t="str">
        <f t="shared" ref="C26:H26" si="11">IF(C25="","",(LEFT(C25,2)*100)+((RIGHT(C25,2)/60)*100))</f>
        <v/>
      </c>
      <c r="D26" s="6" t="str">
        <f t="shared" si="11"/>
        <v/>
      </c>
      <c r="E26" s="6" t="str">
        <f t="shared" si="11"/>
        <v/>
      </c>
      <c r="F26" s="6" t="str">
        <f t="shared" si="11"/>
        <v/>
      </c>
      <c r="G26" s="6" t="str">
        <f t="shared" si="11"/>
        <v/>
      </c>
      <c r="H26" s="6" t="str">
        <f t="shared" si="11"/>
        <v/>
      </c>
      <c r="I26" s="28"/>
      <c r="J26" s="67"/>
      <c r="K26" s="67"/>
      <c r="L26" s="67"/>
      <c r="M26" s="67"/>
    </row>
    <row r="27" spans="1:13" hidden="1" x14ac:dyDescent="0.25">
      <c r="A27" s="7" t="s">
        <v>18</v>
      </c>
      <c r="B27" s="6" t="str">
        <f>IF(B26="","",(B26-2400)*0.6)</f>
        <v/>
      </c>
      <c r="C27" s="6" t="str">
        <f t="shared" ref="C27:H27" si="12">IF(C26="","",(C26-2400)*0.6)</f>
        <v/>
      </c>
      <c r="D27" s="6" t="str">
        <f t="shared" si="12"/>
        <v/>
      </c>
      <c r="E27" s="6" t="str">
        <f t="shared" si="12"/>
        <v/>
      </c>
      <c r="F27" s="6" t="str">
        <f t="shared" si="12"/>
        <v/>
      </c>
      <c r="G27" s="6" t="str">
        <f t="shared" si="12"/>
        <v/>
      </c>
      <c r="H27" s="6" t="str">
        <f t="shared" si="12"/>
        <v/>
      </c>
      <c r="I27" s="28" t="e">
        <f>AVERAGE(B27:H27)</f>
        <v>#DIV/0!</v>
      </c>
      <c r="J27" s="67"/>
      <c r="K27" s="6"/>
      <c r="L27" s="67"/>
      <c r="M27" s="67"/>
    </row>
    <row r="28" spans="1:13" hidden="1" x14ac:dyDescent="0.25">
      <c r="A28" s="17" t="s">
        <v>11</v>
      </c>
      <c r="B28" s="19"/>
      <c r="C28" s="19"/>
      <c r="D28" s="19"/>
      <c r="E28" s="19"/>
      <c r="F28" s="19"/>
      <c r="G28" s="19"/>
      <c r="H28" s="19"/>
      <c r="I28" s="21"/>
      <c r="J28" s="67"/>
      <c r="K28" s="67"/>
      <c r="L28" s="67"/>
      <c r="M28" s="67"/>
    </row>
    <row r="29" spans="1:13" hidden="1" x14ac:dyDescent="0.25">
      <c r="A29" s="7" t="s">
        <v>13</v>
      </c>
      <c r="B29" s="5" t="str">
        <f t="shared" ref="B29:H29" si="13">IF(B8="","",IF(B25="","",(IF(B8&gt;B25,-1*(B8-B25),B25-B8)*0.6)))</f>
        <v/>
      </c>
      <c r="C29" s="5" t="str">
        <f t="shared" si="13"/>
        <v/>
      </c>
      <c r="D29" s="5" t="str">
        <f t="shared" si="13"/>
        <v/>
      </c>
      <c r="E29" s="5" t="str">
        <f t="shared" si="13"/>
        <v/>
      </c>
      <c r="F29" s="5" t="str">
        <f t="shared" si="13"/>
        <v/>
      </c>
      <c r="G29" s="5" t="str">
        <f t="shared" si="13"/>
        <v/>
      </c>
      <c r="H29" s="5" t="str">
        <f t="shared" si="13"/>
        <v/>
      </c>
      <c r="I29" s="14" t="str">
        <f>IF(I68="","",AVERAGE(B29:H29))</f>
        <v/>
      </c>
      <c r="J29" s="67"/>
      <c r="K29" s="67"/>
      <c r="L29" s="67"/>
      <c r="M29" s="67"/>
    </row>
    <row r="30" spans="1:13" hidden="1" x14ac:dyDescent="0.25">
      <c r="A30" s="7" t="s">
        <v>12</v>
      </c>
      <c r="B30" s="5" t="str">
        <f t="shared" ref="B30:H30" si="14">IF(B15="","",IF(B49="","",IF(B15&gt;B49,-1*(B15-B49),B49-B15)*0.6))</f>
        <v/>
      </c>
      <c r="C30" s="5" t="str">
        <f t="shared" si="14"/>
        <v/>
      </c>
      <c r="D30" s="5" t="str">
        <f t="shared" si="14"/>
        <v/>
      </c>
      <c r="E30" s="5" t="str">
        <f t="shared" si="14"/>
        <v/>
      </c>
      <c r="F30" s="5" t="str">
        <f t="shared" si="14"/>
        <v/>
      </c>
      <c r="G30" s="5" t="str">
        <f t="shared" si="14"/>
        <v/>
      </c>
      <c r="H30" s="5" t="str">
        <f t="shared" si="14"/>
        <v/>
      </c>
      <c r="I30" s="14" t="str">
        <f>IF(I68="","",AVERAGE(B30:H30))</f>
        <v/>
      </c>
      <c r="J30" s="67"/>
      <c r="K30" s="67"/>
      <c r="L30" s="67"/>
      <c r="M30" s="67"/>
    </row>
    <row r="31" spans="1:13" hidden="1" x14ac:dyDescent="0.25">
      <c r="A31" s="7" t="s">
        <v>14</v>
      </c>
      <c r="B31" s="5" t="str">
        <f t="shared" ref="B31:H31" si="15">IF(B34="","",IF(B35="","",IF(B36="","",IF(B39="","",B34+B36-B39-(15*B35)))))</f>
        <v/>
      </c>
      <c r="C31" s="5" t="str">
        <f t="shared" si="15"/>
        <v/>
      </c>
      <c r="D31" s="5" t="str">
        <f t="shared" si="15"/>
        <v/>
      </c>
      <c r="E31" s="5" t="str">
        <f t="shared" si="15"/>
        <v/>
      </c>
      <c r="F31" s="5" t="str">
        <f t="shared" si="15"/>
        <v/>
      </c>
      <c r="G31" s="5" t="str">
        <f t="shared" si="15"/>
        <v/>
      </c>
      <c r="H31" s="5" t="str">
        <f t="shared" si="15"/>
        <v/>
      </c>
      <c r="I31" s="14" t="e">
        <f>AVERAGE(B31:H31)</f>
        <v>#DIV/0!</v>
      </c>
      <c r="J31" s="67"/>
      <c r="K31" s="67"/>
      <c r="L31" s="67"/>
      <c r="M31" s="67"/>
    </row>
    <row r="32" spans="1:13" hidden="1" x14ac:dyDescent="0.25">
      <c r="A32" s="7" t="s">
        <v>15</v>
      </c>
      <c r="B32" s="5">
        <f>SUM(B29:B31)</f>
        <v>0</v>
      </c>
      <c r="C32" s="5">
        <f t="shared" ref="C32:H32" si="16">SUM(C29:C31)</f>
        <v>0</v>
      </c>
      <c r="D32" s="5">
        <f t="shared" si="16"/>
        <v>0</v>
      </c>
      <c r="E32" s="5">
        <f t="shared" si="16"/>
        <v>0</v>
      </c>
      <c r="F32" s="5">
        <f t="shared" si="16"/>
        <v>0</v>
      </c>
      <c r="G32" s="5">
        <f t="shared" si="16"/>
        <v>0</v>
      </c>
      <c r="H32" s="5">
        <f t="shared" si="16"/>
        <v>0</v>
      </c>
      <c r="I32" s="14">
        <f>AVERAGE(B32:H32)</f>
        <v>0</v>
      </c>
      <c r="J32" s="67"/>
      <c r="K32" s="67"/>
      <c r="L32" s="67"/>
      <c r="M32" s="67"/>
    </row>
    <row r="33" spans="1:13" x14ac:dyDescent="0.25">
      <c r="A33" s="17" t="s">
        <v>42</v>
      </c>
      <c r="B33" s="19"/>
      <c r="C33" s="19"/>
      <c r="D33" s="19"/>
      <c r="E33" s="19"/>
      <c r="F33" s="19"/>
      <c r="G33" s="19"/>
      <c r="H33" s="19"/>
      <c r="I33" s="36"/>
      <c r="J33" s="67"/>
      <c r="K33" s="67"/>
      <c r="L33" s="67"/>
      <c r="M33" s="67"/>
    </row>
    <row r="34" spans="1:13" x14ac:dyDescent="0.25">
      <c r="A34" s="7" t="s">
        <v>71</v>
      </c>
      <c r="B34" s="67"/>
      <c r="C34" s="67"/>
      <c r="D34" s="67"/>
      <c r="E34" s="67"/>
      <c r="F34" s="67"/>
      <c r="G34" s="67"/>
      <c r="H34" s="67"/>
      <c r="I34" s="74" t="e">
        <f t="shared" ref="I34:I40" si="17">AVERAGE(B34:H34)</f>
        <v>#DIV/0!</v>
      </c>
      <c r="J34" s="5"/>
      <c r="K34" s="67"/>
      <c r="L34" s="67"/>
      <c r="M34" s="67"/>
    </row>
    <row r="35" spans="1:13" x14ac:dyDescent="0.25">
      <c r="A35" s="77" t="s">
        <v>69</v>
      </c>
      <c r="B35" s="67"/>
      <c r="C35" s="67"/>
      <c r="D35" s="67"/>
      <c r="E35" s="67"/>
      <c r="F35" s="67"/>
      <c r="G35" s="67"/>
      <c r="H35" s="67"/>
      <c r="I35" s="74" t="e">
        <f t="shared" si="17"/>
        <v>#DIV/0!</v>
      </c>
      <c r="J35" s="67"/>
      <c r="K35" s="67"/>
      <c r="L35" s="67"/>
      <c r="M35" s="67"/>
    </row>
    <row r="36" spans="1:13" x14ac:dyDescent="0.25">
      <c r="A36" s="7" t="s">
        <v>72</v>
      </c>
      <c r="B36" s="67"/>
      <c r="C36" s="67"/>
      <c r="D36" s="67"/>
      <c r="E36" s="67"/>
      <c r="F36" s="67"/>
      <c r="G36" s="67"/>
      <c r="H36" s="67"/>
      <c r="I36" s="74" t="e">
        <f t="shared" si="17"/>
        <v>#DIV/0!</v>
      </c>
      <c r="J36" s="67"/>
      <c r="K36" s="67"/>
      <c r="L36" s="67"/>
      <c r="M36" s="67"/>
    </row>
    <row r="37" spans="1:13" hidden="1" x14ac:dyDescent="0.25">
      <c r="A37" s="7" t="s">
        <v>29</v>
      </c>
      <c r="B37" s="5" t="str">
        <f t="shared" ref="B37:H37" si="18">IF(B56="","",IF(B50="","",(B56-B50)))</f>
        <v/>
      </c>
      <c r="C37" s="5" t="str">
        <f t="shared" si="18"/>
        <v/>
      </c>
      <c r="D37" s="5" t="str">
        <f t="shared" si="18"/>
        <v/>
      </c>
      <c r="E37" s="5" t="str">
        <f t="shared" si="18"/>
        <v/>
      </c>
      <c r="F37" s="5" t="str">
        <f t="shared" si="18"/>
        <v/>
      </c>
      <c r="G37" s="5" t="str">
        <f t="shared" si="18"/>
        <v/>
      </c>
      <c r="H37" s="5" t="str">
        <f t="shared" si="18"/>
        <v/>
      </c>
      <c r="I37" s="14" t="e">
        <f t="shared" si="17"/>
        <v>#DIV/0!</v>
      </c>
      <c r="J37" s="67"/>
      <c r="K37" s="67"/>
      <c r="L37" s="67"/>
      <c r="M37" s="67"/>
    </row>
    <row r="38" spans="1:13" hidden="1" x14ac:dyDescent="0.25">
      <c r="A38" s="7" t="s">
        <v>26</v>
      </c>
      <c r="B38" s="5">
        <f>B36</f>
        <v>0</v>
      </c>
      <c r="C38" s="5">
        <f t="shared" ref="C38:H38" si="19">C36</f>
        <v>0</v>
      </c>
      <c r="D38" s="5">
        <f t="shared" si="19"/>
        <v>0</v>
      </c>
      <c r="E38" s="5">
        <f t="shared" si="19"/>
        <v>0</v>
      </c>
      <c r="F38" s="5">
        <f t="shared" si="19"/>
        <v>0</v>
      </c>
      <c r="G38" s="5">
        <f t="shared" si="19"/>
        <v>0</v>
      </c>
      <c r="H38" s="5">
        <f t="shared" si="19"/>
        <v>0</v>
      </c>
      <c r="I38" s="14">
        <f t="shared" si="17"/>
        <v>0</v>
      </c>
      <c r="J38" s="67"/>
      <c r="K38" s="67"/>
      <c r="L38" s="67"/>
      <c r="M38" s="67"/>
    </row>
    <row r="39" spans="1:13" hidden="1" x14ac:dyDescent="0.25">
      <c r="A39" s="7" t="s">
        <v>20</v>
      </c>
      <c r="B39" s="67">
        <v>0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14">
        <f t="shared" si="17"/>
        <v>0</v>
      </c>
      <c r="J39" s="67"/>
      <c r="K39" s="67"/>
      <c r="L39" s="67"/>
      <c r="M39" s="67"/>
    </row>
    <row r="40" spans="1:13" hidden="1" x14ac:dyDescent="0.25">
      <c r="A40" s="7" t="s">
        <v>27</v>
      </c>
      <c r="B40" s="67">
        <f>B34+B36</f>
        <v>0</v>
      </c>
      <c r="C40" s="67">
        <f t="shared" ref="C40:H40" si="20">C34+C36</f>
        <v>0</v>
      </c>
      <c r="D40" s="67">
        <f t="shared" si="20"/>
        <v>0</v>
      </c>
      <c r="E40" s="67">
        <f t="shared" si="20"/>
        <v>0</v>
      </c>
      <c r="F40" s="67">
        <f t="shared" si="20"/>
        <v>0</v>
      </c>
      <c r="G40" s="67">
        <f t="shared" si="20"/>
        <v>0</v>
      </c>
      <c r="H40" s="67">
        <f t="shared" si="20"/>
        <v>0</v>
      </c>
      <c r="I40" s="14">
        <f t="shared" si="17"/>
        <v>0</v>
      </c>
      <c r="J40" s="67"/>
      <c r="K40" s="67"/>
      <c r="L40" s="67"/>
      <c r="M40" s="67"/>
    </row>
    <row r="41" spans="1:13" hidden="1" x14ac:dyDescent="0.25">
      <c r="A41" s="7" t="s">
        <v>24</v>
      </c>
      <c r="B41" s="67" t="str">
        <f t="shared" ref="B41:H41" si="21">IF(B29="","",IF(B38="","",IF(B29&gt;0,B38+B29,B38)))</f>
        <v/>
      </c>
      <c r="C41" s="67" t="str">
        <f t="shared" si="21"/>
        <v/>
      </c>
      <c r="D41" s="67" t="str">
        <f t="shared" si="21"/>
        <v/>
      </c>
      <c r="E41" s="67" t="str">
        <f t="shared" si="21"/>
        <v/>
      </c>
      <c r="F41" s="67" t="str">
        <f t="shared" si="21"/>
        <v/>
      </c>
      <c r="G41" s="67" t="str">
        <f t="shared" si="21"/>
        <v/>
      </c>
      <c r="H41" s="67" t="str">
        <f t="shared" si="21"/>
        <v/>
      </c>
      <c r="I41" s="14"/>
      <c r="J41" s="67"/>
      <c r="K41" s="67" t="s">
        <v>28</v>
      </c>
      <c r="L41" s="67"/>
      <c r="M41" s="67"/>
    </row>
    <row r="42" spans="1:13" hidden="1" x14ac:dyDescent="0.25">
      <c r="A42" s="7" t="s">
        <v>22</v>
      </c>
      <c r="B42" s="67" t="str">
        <f>IF(B27="","",IF(B50="","",IF(B34="","",IF(B36="","",(-1*B27)+B50-B34-B36))))</f>
        <v/>
      </c>
      <c r="C42" s="67" t="str">
        <f t="shared" ref="C42:H42" si="22">IF(C27="","",IF(C50="","",IF(C34="","",IF(C36="","",(-1*C27)+C50-C34-C36))))</f>
        <v/>
      </c>
      <c r="D42" s="67" t="str">
        <f t="shared" si="22"/>
        <v/>
      </c>
      <c r="E42" s="67" t="str">
        <f>IF(E27="","",IF(E50="","",IF(E34="","",IF(E36="","",(-1*E27)+E50-E34-E36))))</f>
        <v/>
      </c>
      <c r="F42" s="67" t="str">
        <f t="shared" si="22"/>
        <v/>
      </c>
      <c r="G42" s="67" t="str">
        <f t="shared" si="22"/>
        <v/>
      </c>
      <c r="H42" s="67" t="str">
        <f t="shared" si="22"/>
        <v/>
      </c>
      <c r="I42" s="14" t="e">
        <f>AVERAGE(B42:H42)</f>
        <v>#DIV/0!</v>
      </c>
      <c r="J42" s="29"/>
      <c r="K42" s="29"/>
      <c r="L42" s="67"/>
      <c r="M42" s="67"/>
    </row>
    <row r="43" spans="1:13" hidden="1" x14ac:dyDescent="0.25">
      <c r="A43" s="7" t="s">
        <v>23</v>
      </c>
      <c r="B43" s="35" t="e">
        <f t="shared" ref="B43:H43" si="23">B42/B69</f>
        <v>#VALUE!</v>
      </c>
      <c r="C43" s="35" t="e">
        <f t="shared" si="23"/>
        <v>#VALUE!</v>
      </c>
      <c r="D43" s="35" t="e">
        <f t="shared" si="23"/>
        <v>#VALUE!</v>
      </c>
      <c r="E43" s="35" t="e">
        <f t="shared" si="23"/>
        <v>#VALUE!</v>
      </c>
      <c r="F43" s="35" t="e">
        <f t="shared" si="23"/>
        <v>#VALUE!</v>
      </c>
      <c r="G43" s="35" t="e">
        <f t="shared" si="23"/>
        <v>#VALUE!</v>
      </c>
      <c r="H43" s="35" t="e">
        <f t="shared" si="23"/>
        <v>#VALUE!</v>
      </c>
      <c r="I43" s="30" t="e">
        <f>AVERAGE(B43:H43)</f>
        <v>#VALUE!</v>
      </c>
      <c r="J43" s="67"/>
      <c r="K43" s="67"/>
      <c r="L43" s="67"/>
      <c r="M43" s="67"/>
    </row>
    <row r="44" spans="1:13" hidden="1" x14ac:dyDescent="0.25">
      <c r="A44" s="7" t="s">
        <v>25</v>
      </c>
      <c r="B44" s="27" t="e">
        <f t="shared" ref="B44:H44" si="24">IF(B43="","",IF(B29="","",B42/(B42+B36+B34+B37+IF(B29&gt;0,B29,0))))</f>
        <v>#VALUE!</v>
      </c>
      <c r="C44" s="27" t="e">
        <f t="shared" si="24"/>
        <v>#VALUE!</v>
      </c>
      <c r="D44" s="27" t="e">
        <f t="shared" si="24"/>
        <v>#VALUE!</v>
      </c>
      <c r="E44" s="27" t="e">
        <f t="shared" si="24"/>
        <v>#VALUE!</v>
      </c>
      <c r="F44" s="27" t="e">
        <f t="shared" si="24"/>
        <v>#VALUE!</v>
      </c>
      <c r="G44" s="27" t="e">
        <f t="shared" si="24"/>
        <v>#VALUE!</v>
      </c>
      <c r="H44" s="27" t="e">
        <f t="shared" si="24"/>
        <v>#VALUE!</v>
      </c>
      <c r="I44" s="30" t="str">
        <f>IF(I68="","",AVERAGE(B44:H44))</f>
        <v/>
      </c>
      <c r="J44" s="67"/>
      <c r="K44" s="67"/>
      <c r="L44" s="67"/>
      <c r="M44" s="67"/>
    </row>
    <row r="45" spans="1:13" x14ac:dyDescent="0.25">
      <c r="A45" s="17" t="s">
        <v>47</v>
      </c>
      <c r="B45" s="19"/>
      <c r="C45" s="19"/>
      <c r="D45" s="19"/>
      <c r="E45" s="19"/>
      <c r="F45" s="19"/>
      <c r="G45" s="19"/>
      <c r="H45" s="19"/>
      <c r="I45" s="48" t="e">
        <f>IF(I50&lt;0,1-((IF(I50&lt;0,I50*-1,I50))/1440),(IF(I50&lt;0,I50*-1,I50))/1440)</f>
        <v>#DIV/0!</v>
      </c>
      <c r="J45" s="67"/>
      <c r="K45" s="67"/>
      <c r="L45" s="67"/>
      <c r="M45" s="67"/>
    </row>
    <row r="46" spans="1:13" x14ac:dyDescent="0.25">
      <c r="A46" s="7" t="s">
        <v>73</v>
      </c>
      <c r="B46" s="6"/>
      <c r="C46" s="6"/>
      <c r="D46" s="6"/>
      <c r="E46" s="6"/>
      <c r="F46" s="6"/>
      <c r="G46" s="6"/>
      <c r="H46" s="6"/>
      <c r="I46" s="15"/>
      <c r="J46" s="67"/>
      <c r="K46" s="67"/>
      <c r="L46" s="67"/>
      <c r="M46" s="67"/>
    </row>
    <row r="47" spans="1:13" x14ac:dyDescent="0.25">
      <c r="A47" s="7" t="s">
        <v>9</v>
      </c>
      <c r="B47" s="6"/>
      <c r="C47" s="6"/>
      <c r="D47" s="6"/>
      <c r="E47" s="6"/>
      <c r="F47" s="6"/>
      <c r="G47" s="6"/>
      <c r="H47" s="6"/>
      <c r="I47" s="16"/>
      <c r="J47" s="67"/>
      <c r="K47" s="67"/>
      <c r="L47" s="67"/>
      <c r="M47" s="67"/>
    </row>
    <row r="48" spans="1:13" hidden="1" x14ac:dyDescent="0.25">
      <c r="A48" s="7" t="s">
        <v>8</v>
      </c>
      <c r="B48" s="6" t="str">
        <f t="shared" ref="B48:H48" si="25">IF(B46="","",IF(B47="AM",IF(B46&lt;1159,B46,B46-1200),IF(B46&lt;1159,B46+1200,B46)))</f>
        <v/>
      </c>
      <c r="C48" s="6" t="str">
        <f t="shared" si="25"/>
        <v/>
      </c>
      <c r="D48" s="6" t="str">
        <f t="shared" si="25"/>
        <v/>
      </c>
      <c r="E48" s="6" t="str">
        <f t="shared" si="25"/>
        <v/>
      </c>
      <c r="F48" s="6" t="str">
        <f t="shared" si="25"/>
        <v/>
      </c>
      <c r="G48" s="6" t="str">
        <f t="shared" si="25"/>
        <v/>
      </c>
      <c r="H48" s="6" t="str">
        <f t="shared" si="25"/>
        <v/>
      </c>
      <c r="I48" s="28"/>
      <c r="J48" s="67"/>
      <c r="K48" s="67"/>
      <c r="L48" s="67"/>
      <c r="M48" s="67"/>
    </row>
    <row r="49" spans="1:13" hidden="1" x14ac:dyDescent="0.25">
      <c r="A49" s="7" t="s">
        <v>17</v>
      </c>
      <c r="B49" s="6" t="str">
        <f>IF(B48="","",(IF(B48&lt;1000,LEFT(B48,1),LEFT(B48,2))*100)+((RIGHT(B48,2)/60)*100))</f>
        <v/>
      </c>
      <c r="C49" s="6" t="str">
        <f t="shared" ref="C49:H49" si="26">IF(C48="","",(IF(C48&lt;1000,LEFT(C48,1),LEFT(C48,2))*100)+((RIGHT(C48,2)/60)*100))</f>
        <v/>
      </c>
      <c r="D49" s="6" t="str">
        <f t="shared" si="26"/>
        <v/>
      </c>
      <c r="E49" s="6" t="str">
        <f t="shared" si="26"/>
        <v/>
      </c>
      <c r="F49" s="6" t="str">
        <f t="shared" si="26"/>
        <v/>
      </c>
      <c r="G49" s="6" t="str">
        <f t="shared" si="26"/>
        <v/>
      </c>
      <c r="H49" s="6" t="str">
        <f t="shared" si="26"/>
        <v/>
      </c>
      <c r="I49" s="28"/>
      <c r="J49" s="67"/>
      <c r="K49" s="67"/>
      <c r="L49" s="67"/>
      <c r="M49" s="67"/>
    </row>
    <row r="50" spans="1:13" hidden="1" x14ac:dyDescent="0.25">
      <c r="A50" s="7" t="s">
        <v>18</v>
      </c>
      <c r="B50" s="6" t="str">
        <f>IF(B49="","",(B49*0.6))</f>
        <v/>
      </c>
      <c r="C50" s="6" t="str">
        <f t="shared" ref="C50:H50" si="27">IF(C49="","",(C49*0.6))</f>
        <v/>
      </c>
      <c r="D50" s="6" t="str">
        <f t="shared" si="27"/>
        <v/>
      </c>
      <c r="E50" s="6" t="str">
        <f t="shared" si="27"/>
        <v/>
      </c>
      <c r="F50" s="6" t="str">
        <f t="shared" si="27"/>
        <v/>
      </c>
      <c r="G50" s="6" t="str">
        <f t="shared" si="27"/>
        <v/>
      </c>
      <c r="H50" s="6" t="str">
        <f t="shared" si="27"/>
        <v/>
      </c>
      <c r="I50" s="28" t="e">
        <f>AVERAGE(B50:H50)</f>
        <v>#DIV/0!</v>
      </c>
      <c r="J50" s="29"/>
      <c r="K50" s="67"/>
      <c r="L50" s="67"/>
      <c r="M50" s="67"/>
    </row>
    <row r="51" spans="1:13" x14ac:dyDescent="0.25">
      <c r="A51" s="17" t="s">
        <v>30</v>
      </c>
      <c r="B51" s="19"/>
      <c r="C51" s="19"/>
      <c r="D51" s="19"/>
      <c r="E51" s="19"/>
      <c r="F51" s="19"/>
      <c r="G51" s="19"/>
      <c r="H51" s="19"/>
      <c r="I51" s="48" t="e">
        <f>IF(I56&lt;0,1-((IF(I56&lt;0,I56*-1,I56))/1440),(IF(I56&lt;0,I56*-1,I56))/1440)</f>
        <v>#DIV/0!</v>
      </c>
      <c r="J51" s="89"/>
      <c r="K51" s="67"/>
      <c r="L51" s="67"/>
      <c r="M51" s="67"/>
    </row>
    <row r="52" spans="1:13" x14ac:dyDescent="0.25">
      <c r="A52" s="7" t="s">
        <v>74</v>
      </c>
      <c r="B52" s="6"/>
      <c r="C52" s="6"/>
      <c r="D52" s="6"/>
      <c r="E52" s="6"/>
      <c r="F52" s="6"/>
      <c r="G52" s="6"/>
      <c r="H52" s="6"/>
      <c r="I52" s="15"/>
      <c r="J52" s="67"/>
      <c r="K52" s="67"/>
      <c r="L52" s="67"/>
      <c r="M52" s="67"/>
    </row>
    <row r="53" spans="1:13" x14ac:dyDescent="0.25">
      <c r="A53" s="7" t="s">
        <v>9</v>
      </c>
      <c r="B53" s="6"/>
      <c r="C53" s="6"/>
      <c r="D53" s="6"/>
      <c r="E53" s="6"/>
      <c r="F53" s="6"/>
      <c r="G53" s="6"/>
      <c r="H53" s="6"/>
      <c r="I53" s="16"/>
      <c r="J53" s="67"/>
      <c r="K53" s="67"/>
      <c r="L53" s="67"/>
      <c r="M53" s="67"/>
    </row>
    <row r="54" spans="1:13" hidden="1" x14ac:dyDescent="0.25">
      <c r="A54" s="7" t="s">
        <v>8</v>
      </c>
      <c r="B54" s="6" t="str">
        <f t="shared" ref="B54:H54" si="28">IF(B52="","",IF(B53="AM",IF(B52&lt;1159,B52,B52-1200),IF(B52&lt;1159,B52+1200,B52)))</f>
        <v/>
      </c>
      <c r="C54" s="6" t="str">
        <f t="shared" si="28"/>
        <v/>
      </c>
      <c r="D54" s="6" t="str">
        <f t="shared" si="28"/>
        <v/>
      </c>
      <c r="E54" s="6" t="str">
        <f t="shared" si="28"/>
        <v/>
      </c>
      <c r="F54" s="6" t="str">
        <f t="shared" si="28"/>
        <v/>
      </c>
      <c r="G54" s="6" t="str">
        <f t="shared" si="28"/>
        <v/>
      </c>
      <c r="H54" s="6" t="str">
        <f t="shared" si="28"/>
        <v/>
      </c>
      <c r="I54" s="28"/>
      <c r="J54" s="67"/>
      <c r="K54" s="67"/>
      <c r="L54" s="67"/>
      <c r="M54" s="67"/>
    </row>
    <row r="55" spans="1:13" hidden="1" x14ac:dyDescent="0.25">
      <c r="A55" s="7" t="s">
        <v>17</v>
      </c>
      <c r="B55" s="6" t="str">
        <f>IF(B54="","",(IF(B54&lt;1000,LEFT(B54,1),LEFT(B54,2))*100)+((RIGHT(B54,2)/60)*100))</f>
        <v/>
      </c>
      <c r="C55" s="6" t="str">
        <f t="shared" ref="C55:H55" si="29">IF(C54="","",(IF(C54&lt;1000,LEFT(C54,1),LEFT(C54,2))*100)+((RIGHT(C54,2)/60)*100))</f>
        <v/>
      </c>
      <c r="D55" s="6" t="str">
        <f t="shared" si="29"/>
        <v/>
      </c>
      <c r="E55" s="6" t="str">
        <f t="shared" si="29"/>
        <v/>
      </c>
      <c r="F55" s="6" t="str">
        <f t="shared" si="29"/>
        <v/>
      </c>
      <c r="G55" s="6" t="str">
        <f t="shared" si="29"/>
        <v/>
      </c>
      <c r="H55" s="6" t="str">
        <f t="shared" si="29"/>
        <v/>
      </c>
      <c r="I55" s="28"/>
      <c r="J55" s="67"/>
      <c r="K55" s="67"/>
      <c r="L55" s="67"/>
      <c r="M55" s="67"/>
    </row>
    <row r="56" spans="1:13" hidden="1" x14ac:dyDescent="0.25">
      <c r="A56" s="7" t="s">
        <v>18</v>
      </c>
      <c r="B56" s="6" t="str">
        <f>IF(B55="","",(B55*0.6))</f>
        <v/>
      </c>
      <c r="C56" s="6" t="str">
        <f t="shared" ref="C56:H56" si="30">IF(C55="","",(C55*0.6))</f>
        <v/>
      </c>
      <c r="D56" s="6" t="str">
        <f t="shared" si="30"/>
        <v/>
      </c>
      <c r="E56" s="6" t="str">
        <f t="shared" si="30"/>
        <v/>
      </c>
      <c r="F56" s="6" t="str">
        <f t="shared" si="30"/>
        <v/>
      </c>
      <c r="G56" s="6" t="str">
        <f t="shared" si="30"/>
        <v/>
      </c>
      <c r="H56" s="6" t="str">
        <f t="shared" si="30"/>
        <v/>
      </c>
      <c r="I56" s="28" t="e">
        <f>AVERAGE(B56:H56)</f>
        <v>#DIV/0!</v>
      </c>
      <c r="J56" s="67"/>
      <c r="K56" s="67"/>
      <c r="L56" s="67"/>
      <c r="M56" s="67"/>
    </row>
    <row r="57" spans="1:13" hidden="1" x14ac:dyDescent="0.25">
      <c r="A57" s="34" t="s">
        <v>43</v>
      </c>
      <c r="B57" s="32"/>
      <c r="C57" s="32"/>
      <c r="D57" s="32"/>
      <c r="E57" s="32"/>
      <c r="F57" s="32"/>
      <c r="G57" s="32"/>
      <c r="H57" s="32"/>
      <c r="I57" s="33"/>
      <c r="J57" s="67"/>
      <c r="K57" s="58"/>
      <c r="L57" s="67"/>
      <c r="M57" s="67"/>
    </row>
    <row r="58" spans="1:13" hidden="1" x14ac:dyDescent="0.25">
      <c r="A58" s="64" t="s">
        <v>55</v>
      </c>
      <c r="B58" s="65">
        <v>10</v>
      </c>
      <c r="C58" s="65">
        <v>5</v>
      </c>
      <c r="D58" s="65">
        <v>30</v>
      </c>
      <c r="E58" s="65">
        <v>15</v>
      </c>
      <c r="F58" s="65">
        <v>20</v>
      </c>
      <c r="G58" s="65">
        <v>10</v>
      </c>
      <c r="H58" s="65">
        <v>10</v>
      </c>
      <c r="I58" s="66"/>
      <c r="J58" s="79"/>
      <c r="K58" s="79"/>
      <c r="L58" s="79"/>
      <c r="M58" s="79"/>
    </row>
    <row r="59" spans="1:13" x14ac:dyDescent="0.25">
      <c r="A59" s="17" t="s">
        <v>7</v>
      </c>
      <c r="B59" s="19"/>
      <c r="C59" s="19"/>
      <c r="D59" s="19"/>
      <c r="E59" s="19"/>
      <c r="F59" s="19"/>
      <c r="G59" s="19"/>
      <c r="H59" s="19"/>
      <c r="I59" s="92" t="e">
        <f>IF(I64&lt;0,1-((IF(I64&lt;0,I64*-1,I64))/1440),(IF(I64&lt;0,I64*-1,I64))/1440)</f>
        <v>#DIV/0!</v>
      </c>
      <c r="J59" s="96"/>
      <c r="K59" s="96"/>
      <c r="L59" s="96"/>
      <c r="M59" s="96"/>
    </row>
    <row r="60" spans="1:13" x14ac:dyDescent="0.25">
      <c r="A60" s="7" t="s">
        <v>75</v>
      </c>
      <c r="B60" s="6"/>
      <c r="C60" s="6"/>
      <c r="D60" s="6"/>
      <c r="E60" s="6"/>
      <c r="F60" s="6"/>
      <c r="G60" s="6"/>
      <c r="H60" s="6"/>
      <c r="I60" s="15"/>
      <c r="J60" s="96"/>
      <c r="K60" s="96"/>
      <c r="L60" s="96"/>
      <c r="M60" s="96"/>
    </row>
    <row r="61" spans="1:13" x14ac:dyDescent="0.25">
      <c r="A61" s="7" t="s">
        <v>9</v>
      </c>
      <c r="B61" s="6"/>
      <c r="C61" s="6"/>
      <c r="D61" s="6"/>
      <c r="E61" s="6"/>
      <c r="F61" s="6"/>
      <c r="G61" s="6"/>
      <c r="H61" s="6"/>
      <c r="I61" s="16"/>
      <c r="J61" s="96"/>
      <c r="K61" s="96"/>
      <c r="L61" s="96"/>
      <c r="M61" s="96"/>
    </row>
    <row r="62" spans="1:13" hidden="1" x14ac:dyDescent="0.25">
      <c r="A62" s="7" t="s">
        <v>8</v>
      </c>
      <c r="B62" s="6" t="str">
        <f t="shared" ref="B62:H62" si="31">IF(B60="","",IF(B61="AM",IF(B60&lt;1159,B60,B60-1200),IF(B60&lt;1159,B60+1200,B60)))</f>
        <v/>
      </c>
      <c r="C62" s="6" t="str">
        <f t="shared" si="31"/>
        <v/>
      </c>
      <c r="D62" s="6" t="str">
        <f t="shared" si="31"/>
        <v/>
      </c>
      <c r="E62" s="6" t="str">
        <f t="shared" si="31"/>
        <v/>
      </c>
      <c r="F62" s="6" t="str">
        <f t="shared" si="31"/>
        <v/>
      </c>
      <c r="G62" s="6" t="str">
        <f t="shared" si="31"/>
        <v/>
      </c>
      <c r="H62" s="6" t="str">
        <f t="shared" si="31"/>
        <v/>
      </c>
      <c r="I62" s="28"/>
      <c r="J62" s="99"/>
      <c r="K62" s="99"/>
      <c r="L62" s="99"/>
      <c r="M62" s="99"/>
    </row>
    <row r="63" spans="1:13" hidden="1" x14ac:dyDescent="0.25">
      <c r="A63" s="7" t="s">
        <v>17</v>
      </c>
      <c r="B63" s="6" t="str">
        <f>IF(B62="","",(IF(B62&lt;1000,LEFT(B62,1),LEFT(B62,2))*100)+((RIGHT(B62,2)/60)*100))</f>
        <v/>
      </c>
      <c r="C63" s="6" t="str">
        <f t="shared" ref="C63:H63" si="32">IF(C62="","",(IF(C62&lt;1000,LEFT(C62,1),LEFT(C62,2))*100)+((RIGHT(C62,2)/60)*100))</f>
        <v/>
      </c>
      <c r="D63" s="6" t="str">
        <f t="shared" si="32"/>
        <v/>
      </c>
      <c r="E63" s="6" t="str">
        <f t="shared" si="32"/>
        <v/>
      </c>
      <c r="F63" s="6" t="str">
        <f t="shared" si="32"/>
        <v/>
      </c>
      <c r="G63" s="6" t="str">
        <f t="shared" si="32"/>
        <v/>
      </c>
      <c r="H63" s="6" t="str">
        <f t="shared" si="32"/>
        <v/>
      </c>
      <c r="I63" s="28"/>
      <c r="J63" s="97"/>
      <c r="K63" s="97"/>
      <c r="L63" s="97"/>
      <c r="M63" s="97"/>
    </row>
    <row r="64" spans="1:13" hidden="1" x14ac:dyDescent="0.25">
      <c r="A64" s="7" t="s">
        <v>18</v>
      </c>
      <c r="B64" s="6" t="str">
        <f>IF(B63="","",(B63*0.6))</f>
        <v/>
      </c>
      <c r="C64" s="6" t="str">
        <f t="shared" ref="C64:H64" si="33">IF(C63="","",(C63*0.6))</f>
        <v/>
      </c>
      <c r="D64" s="6" t="str">
        <f t="shared" si="33"/>
        <v/>
      </c>
      <c r="E64" s="6" t="str">
        <f t="shared" si="33"/>
        <v/>
      </c>
      <c r="F64" s="6" t="str">
        <f t="shared" si="33"/>
        <v/>
      </c>
      <c r="G64" s="6" t="str">
        <f t="shared" si="33"/>
        <v/>
      </c>
      <c r="H64" s="6" t="str">
        <f t="shared" si="33"/>
        <v/>
      </c>
      <c r="I64" s="28" t="e">
        <f>AVERAGE(B64:H64)</f>
        <v>#DIV/0!</v>
      </c>
      <c r="J64" s="97"/>
      <c r="K64" s="97"/>
      <c r="L64" s="97"/>
      <c r="M64" s="97"/>
    </row>
    <row r="65" spans="1:13" x14ac:dyDescent="0.25">
      <c r="A65" s="17" t="s">
        <v>0</v>
      </c>
      <c r="B65" s="18"/>
      <c r="C65" s="18"/>
      <c r="D65" s="18"/>
      <c r="E65" s="18"/>
      <c r="F65" s="18"/>
      <c r="G65" s="18"/>
      <c r="H65" s="18"/>
      <c r="I65" s="18"/>
      <c r="J65" s="67"/>
      <c r="K65" s="67"/>
      <c r="L65" s="67"/>
      <c r="M65" s="67"/>
    </row>
    <row r="66" spans="1:13" x14ac:dyDescent="0.25">
      <c r="A66" s="7" t="s">
        <v>76</v>
      </c>
      <c r="B66" s="67"/>
      <c r="C66" s="67"/>
      <c r="D66" s="67"/>
      <c r="E66" s="67"/>
      <c r="F66" s="67"/>
      <c r="G66" s="67"/>
      <c r="H66" s="67"/>
      <c r="I66" s="15" t="e">
        <f>AVERAGE(B66:H66)</f>
        <v>#DIV/0!</v>
      </c>
      <c r="J66" s="67"/>
      <c r="K66" s="67"/>
      <c r="L66" s="67"/>
      <c r="M66" s="67"/>
    </row>
    <row r="67" spans="1:13" x14ac:dyDescent="0.25">
      <c r="A67" s="17" t="s">
        <v>44</v>
      </c>
      <c r="B67" s="19"/>
      <c r="C67" s="19"/>
      <c r="D67" s="19"/>
      <c r="E67" s="19"/>
      <c r="F67" s="19"/>
      <c r="G67" s="19"/>
      <c r="H67" s="19"/>
      <c r="I67" s="37"/>
      <c r="J67" s="67"/>
      <c r="K67" s="67"/>
      <c r="L67" s="67"/>
      <c r="M67" s="67"/>
    </row>
    <row r="68" spans="1:13" x14ac:dyDescent="0.25">
      <c r="A68" s="7" t="s">
        <v>16</v>
      </c>
      <c r="B68" s="6" t="str">
        <f t="shared" ref="B68:H68" si="34">IF(B16="","",IF(B10="","",(B16+(-1*B10))))</f>
        <v/>
      </c>
      <c r="C68" s="6" t="str">
        <f t="shared" si="34"/>
        <v/>
      </c>
      <c r="D68" s="6" t="str">
        <f t="shared" si="34"/>
        <v/>
      </c>
      <c r="E68" s="6" t="str">
        <f t="shared" si="34"/>
        <v/>
      </c>
      <c r="F68" s="6" t="str">
        <f t="shared" si="34"/>
        <v/>
      </c>
      <c r="G68" s="6" t="str">
        <f t="shared" si="34"/>
        <v/>
      </c>
      <c r="H68" s="6" t="str">
        <f t="shared" si="34"/>
        <v/>
      </c>
      <c r="I68" s="14" t="str">
        <f>IF(B6="","",IF(B12="","",AVERAGE(B68:H68)))</f>
        <v/>
      </c>
      <c r="J68" s="67" t="e">
        <f>I68/60</f>
        <v>#VALUE!</v>
      </c>
      <c r="K68" s="67"/>
      <c r="L68" s="67"/>
      <c r="M68" s="67"/>
    </row>
    <row r="69" spans="1:13" x14ac:dyDescent="0.25">
      <c r="A69" s="7" t="s">
        <v>19</v>
      </c>
      <c r="B69" s="6" t="str">
        <f t="shared" ref="B69:H69" si="35">IF(B27="","",IF(B64="","",(B64+(-1*B27))))</f>
        <v/>
      </c>
      <c r="C69" s="6" t="str">
        <f t="shared" si="35"/>
        <v/>
      </c>
      <c r="D69" s="6" t="str">
        <f t="shared" si="35"/>
        <v/>
      </c>
      <c r="E69" s="6" t="str">
        <f t="shared" si="35"/>
        <v/>
      </c>
      <c r="F69" s="6" t="str">
        <f t="shared" si="35"/>
        <v/>
      </c>
      <c r="G69" s="6" t="str">
        <f t="shared" si="35"/>
        <v/>
      </c>
      <c r="H69" s="6" t="str">
        <f t="shared" si="35"/>
        <v/>
      </c>
      <c r="I69" s="14" t="e">
        <f>AVERAGE(B69:H69)</f>
        <v>#DIV/0!</v>
      </c>
      <c r="J69" s="29" t="e">
        <f>I69/60</f>
        <v>#DIV/0!</v>
      </c>
      <c r="K69" s="67"/>
      <c r="L69" s="67"/>
      <c r="M69" s="67"/>
    </row>
    <row r="70" spans="1:13" x14ac:dyDescent="0.25">
      <c r="A70" s="34" t="s">
        <v>31</v>
      </c>
      <c r="B70" s="38"/>
      <c r="C70" s="38"/>
      <c r="D70" s="38"/>
      <c r="E70" s="38"/>
      <c r="F70" s="38"/>
      <c r="G70" s="38"/>
      <c r="H70" s="38"/>
      <c r="I70" s="39" t="s">
        <v>37</v>
      </c>
      <c r="J70" s="67"/>
      <c r="K70" s="67"/>
      <c r="L70" s="67"/>
      <c r="M70" s="67"/>
    </row>
    <row r="71" spans="1:13" x14ac:dyDescent="0.25">
      <c r="A71" s="7" t="s">
        <v>32</v>
      </c>
      <c r="B71" s="67" t="str">
        <f>IF(B34="","",B34)</f>
        <v/>
      </c>
      <c r="C71" s="67" t="str">
        <f t="shared" ref="C71:H73" si="36">IF(C34="","",C34)</f>
        <v/>
      </c>
      <c r="D71" s="67" t="str">
        <f t="shared" si="36"/>
        <v/>
      </c>
      <c r="E71" s="67" t="str">
        <f t="shared" si="36"/>
        <v/>
      </c>
      <c r="F71" s="67" t="str">
        <f t="shared" si="36"/>
        <v/>
      </c>
      <c r="G71" s="67" t="str">
        <f t="shared" si="36"/>
        <v/>
      </c>
      <c r="H71" s="67" t="str">
        <f t="shared" si="36"/>
        <v/>
      </c>
      <c r="I71" s="68" t="e">
        <f>AVERAGE(B71:H71)</f>
        <v>#DIV/0!</v>
      </c>
      <c r="J71" s="49" t="e">
        <f>I27+I34</f>
        <v>#DIV/0!</v>
      </c>
      <c r="K71" s="63" t="s">
        <v>51</v>
      </c>
      <c r="L71" s="69" t="s">
        <v>52</v>
      </c>
      <c r="M71" s="50" t="s">
        <v>49</v>
      </c>
    </row>
    <row r="72" spans="1:13" x14ac:dyDescent="0.25">
      <c r="A72" s="42" t="s">
        <v>40</v>
      </c>
      <c r="B72" s="43" t="str">
        <f>IF(B35="","",B35)</f>
        <v/>
      </c>
      <c r="C72" s="43" t="str">
        <f t="shared" si="36"/>
        <v/>
      </c>
      <c r="D72" s="43" t="str">
        <f t="shared" si="36"/>
        <v/>
      </c>
      <c r="E72" s="43" t="str">
        <f t="shared" si="36"/>
        <v/>
      </c>
      <c r="F72" s="43" t="str">
        <f t="shared" si="36"/>
        <v/>
      </c>
      <c r="G72" s="43" t="str">
        <f t="shared" si="36"/>
        <v/>
      </c>
      <c r="H72" s="43" t="str">
        <f t="shared" si="36"/>
        <v/>
      </c>
      <c r="I72" s="57" t="e">
        <f>AVERAGE(B72:H72)</f>
        <v>#DIV/0!</v>
      </c>
      <c r="J72" s="5"/>
      <c r="K72" s="67"/>
      <c r="L72" s="67"/>
      <c r="M72" s="67"/>
    </row>
    <row r="73" spans="1:13" x14ac:dyDescent="0.25">
      <c r="A73" s="7" t="s">
        <v>45</v>
      </c>
      <c r="B73" s="5" t="str">
        <f>IF(B36="","",B36)</f>
        <v/>
      </c>
      <c r="C73" s="5" t="str">
        <f t="shared" si="36"/>
        <v/>
      </c>
      <c r="D73" s="5" t="str">
        <f t="shared" si="36"/>
        <v/>
      </c>
      <c r="E73" s="5" t="str">
        <f t="shared" si="36"/>
        <v/>
      </c>
      <c r="F73" s="5" t="str">
        <f t="shared" si="36"/>
        <v/>
      </c>
      <c r="G73" s="5" t="str">
        <f t="shared" si="36"/>
        <v/>
      </c>
      <c r="H73" s="5" t="str">
        <f t="shared" si="36"/>
        <v/>
      </c>
      <c r="I73" s="53" t="e">
        <f>AVERAGE(B73:H73)</f>
        <v>#DIV/0!</v>
      </c>
      <c r="J73" s="67"/>
      <c r="K73" s="67"/>
      <c r="L73" s="67"/>
      <c r="M73" s="67"/>
    </row>
    <row r="74" spans="1:13" x14ac:dyDescent="0.25">
      <c r="A74" s="42" t="s">
        <v>46</v>
      </c>
      <c r="B74" s="44" t="str">
        <f t="shared" ref="B74:H74" si="37">IF(B36="","",IF(B81="","",(B36+B81)))</f>
        <v/>
      </c>
      <c r="C74" s="44" t="str">
        <f t="shared" si="37"/>
        <v/>
      </c>
      <c r="D74" s="44" t="str">
        <f t="shared" si="37"/>
        <v/>
      </c>
      <c r="E74" s="44" t="str">
        <f t="shared" si="37"/>
        <v/>
      </c>
      <c r="F74" s="44" t="str">
        <f t="shared" si="37"/>
        <v/>
      </c>
      <c r="G74" s="44" t="str">
        <f t="shared" si="37"/>
        <v/>
      </c>
      <c r="H74" s="44" t="str">
        <f t="shared" si="37"/>
        <v/>
      </c>
      <c r="I74" s="52" t="e">
        <f t="shared" ref="I74:I76" si="38">AVERAGE(B74:H74)</f>
        <v>#DIV/0!</v>
      </c>
      <c r="J74" s="67"/>
      <c r="K74" s="67"/>
      <c r="L74" s="67"/>
      <c r="M74" s="67"/>
    </row>
    <row r="75" spans="1:13" x14ac:dyDescent="0.25">
      <c r="A75" s="7" t="s">
        <v>33</v>
      </c>
      <c r="B75" s="67" t="str">
        <f>B42</f>
        <v/>
      </c>
      <c r="C75" s="67" t="str">
        <f t="shared" ref="C75:H75" si="39">C42</f>
        <v/>
      </c>
      <c r="D75" s="67" t="str">
        <f t="shared" si="39"/>
        <v/>
      </c>
      <c r="E75" s="67" t="str">
        <f t="shared" si="39"/>
        <v/>
      </c>
      <c r="F75" s="67" t="str">
        <f t="shared" si="39"/>
        <v/>
      </c>
      <c r="G75" s="67" t="str">
        <f t="shared" si="39"/>
        <v/>
      </c>
      <c r="H75" s="67" t="str">
        <f t="shared" si="39"/>
        <v/>
      </c>
      <c r="I75" s="53" t="e">
        <f t="shared" si="38"/>
        <v>#DIV/0!</v>
      </c>
      <c r="J75" s="29" t="e">
        <f>AVERAGE(B75:H75)/60</f>
        <v>#DIV/0!</v>
      </c>
      <c r="K75" s="49" t="e">
        <f>I18+I75</f>
        <v>#DIV/0!</v>
      </c>
      <c r="L75" s="51" t="e">
        <f>K75/60</f>
        <v>#DIV/0!</v>
      </c>
      <c r="M75" s="50" t="s">
        <v>38</v>
      </c>
    </row>
    <row r="76" spans="1:13" x14ac:dyDescent="0.25">
      <c r="A76" s="42" t="s">
        <v>34</v>
      </c>
      <c r="B76" s="44" t="str">
        <f>B69</f>
        <v/>
      </c>
      <c r="C76" s="44" t="str">
        <f t="shared" ref="C76:H76" si="40">C69</f>
        <v/>
      </c>
      <c r="D76" s="44" t="str">
        <f t="shared" si="40"/>
        <v/>
      </c>
      <c r="E76" s="44" t="str">
        <f t="shared" si="40"/>
        <v/>
      </c>
      <c r="F76" s="44" t="str">
        <f t="shared" si="40"/>
        <v/>
      </c>
      <c r="G76" s="44" t="str">
        <f t="shared" si="40"/>
        <v/>
      </c>
      <c r="H76" s="44" t="str">
        <f t="shared" si="40"/>
        <v/>
      </c>
      <c r="I76" s="52" t="e">
        <f t="shared" si="38"/>
        <v>#DIV/0!</v>
      </c>
      <c r="J76" s="29" t="e">
        <f>AVERAGE(B76:H76)/60</f>
        <v>#DIV/0!</v>
      </c>
      <c r="K76" s="67"/>
      <c r="L76" s="67"/>
      <c r="M76" s="67"/>
    </row>
    <row r="77" spans="1:13" x14ac:dyDescent="0.25">
      <c r="A77" s="7" t="s">
        <v>35</v>
      </c>
      <c r="B77" s="35" t="e">
        <f>B43</f>
        <v>#VALUE!</v>
      </c>
      <c r="C77" s="35" t="e">
        <f t="shared" ref="C77:H77" si="41">C43</f>
        <v>#VALUE!</v>
      </c>
      <c r="D77" s="35" t="e">
        <f t="shared" si="41"/>
        <v>#VALUE!</v>
      </c>
      <c r="E77" s="35" t="e">
        <f t="shared" si="41"/>
        <v>#VALUE!</v>
      </c>
      <c r="F77" s="35" t="e">
        <f t="shared" si="41"/>
        <v>#VALUE!</v>
      </c>
      <c r="G77" s="35" t="e">
        <f t="shared" si="41"/>
        <v>#VALUE!</v>
      </c>
      <c r="H77" s="35" t="e">
        <f t="shared" si="41"/>
        <v>#VALUE!</v>
      </c>
      <c r="I77" s="54" t="e">
        <f>I75/I76</f>
        <v>#DIV/0!</v>
      </c>
      <c r="J77" s="67"/>
      <c r="K77" s="67"/>
      <c r="L77" s="67"/>
      <c r="M77" s="67"/>
    </row>
    <row r="78" spans="1:13" x14ac:dyDescent="0.25">
      <c r="A78" s="42" t="s">
        <v>48</v>
      </c>
      <c r="B78" s="45" t="e">
        <f>B75/(B69+B81)</f>
        <v>#VALUE!</v>
      </c>
      <c r="C78" s="45" t="e">
        <f t="shared" ref="C78:H78" si="42">C75/(C69+C81)</f>
        <v>#VALUE!</v>
      </c>
      <c r="D78" s="45" t="e">
        <f t="shared" si="42"/>
        <v>#VALUE!</v>
      </c>
      <c r="E78" s="45" t="e">
        <f t="shared" si="42"/>
        <v>#VALUE!</v>
      </c>
      <c r="F78" s="45" t="e">
        <f t="shared" si="42"/>
        <v>#VALUE!</v>
      </c>
      <c r="G78" s="45" t="e">
        <f t="shared" si="42"/>
        <v>#VALUE!</v>
      </c>
      <c r="H78" s="45" t="e">
        <f t="shared" si="42"/>
        <v>#VALUE!</v>
      </c>
      <c r="I78" s="55" t="e">
        <f>I75/(I69+I81)</f>
        <v>#DIV/0!</v>
      </c>
      <c r="J78" s="67"/>
      <c r="K78" s="67"/>
      <c r="L78" s="67"/>
      <c r="M78" s="67"/>
    </row>
    <row r="79" spans="1:13" x14ac:dyDescent="0.25">
      <c r="A79" s="7" t="s">
        <v>0</v>
      </c>
      <c r="B79" s="67">
        <f t="shared" ref="B79:H79" si="43">B66</f>
        <v>0</v>
      </c>
      <c r="C79" s="67">
        <f t="shared" si="43"/>
        <v>0</v>
      </c>
      <c r="D79" s="67">
        <f t="shared" si="43"/>
        <v>0</v>
      </c>
      <c r="E79" s="67">
        <f t="shared" si="43"/>
        <v>0</v>
      </c>
      <c r="F79" s="67">
        <f t="shared" si="43"/>
        <v>0</v>
      </c>
      <c r="G79" s="67">
        <f t="shared" si="43"/>
        <v>0</v>
      </c>
      <c r="H79" s="67">
        <f t="shared" si="43"/>
        <v>0</v>
      </c>
      <c r="I79" s="70">
        <v>5</v>
      </c>
      <c r="J79" s="62" t="s">
        <v>54</v>
      </c>
      <c r="K79" s="61" t="s">
        <v>53</v>
      </c>
      <c r="L79" s="67"/>
      <c r="M79" s="67"/>
    </row>
    <row r="80" spans="1:13" x14ac:dyDescent="0.25">
      <c r="A80" s="42" t="s">
        <v>36</v>
      </c>
      <c r="B80" s="43">
        <f t="shared" ref="B80:H80" si="44">B19</f>
        <v>0</v>
      </c>
      <c r="C80" s="43">
        <f t="shared" si="44"/>
        <v>0</v>
      </c>
      <c r="D80" s="43">
        <f t="shared" si="44"/>
        <v>0</v>
      </c>
      <c r="E80" s="43">
        <f t="shared" si="44"/>
        <v>0</v>
      </c>
      <c r="F80" s="43">
        <f t="shared" si="44"/>
        <v>0</v>
      </c>
      <c r="G80" s="43">
        <f t="shared" si="44"/>
        <v>0</v>
      </c>
      <c r="H80" s="43">
        <f t="shared" si="44"/>
        <v>0</v>
      </c>
      <c r="I80" s="59">
        <f>AVERAGE(B80:H80)</f>
        <v>0</v>
      </c>
      <c r="J80" s="60"/>
      <c r="K80" s="58"/>
      <c r="L80" s="67"/>
      <c r="M80" s="67"/>
    </row>
    <row r="81" spans="1:13" x14ac:dyDescent="0.25">
      <c r="A81" s="7" t="s">
        <v>39</v>
      </c>
      <c r="B81" s="5">
        <f t="shared" ref="B81:H81" si="45">IF(B56="",0,IF(B50="",0,IF(SUM(B56-B50)&gt;0,SUM(B56-B50),0)))</f>
        <v>0</v>
      </c>
      <c r="C81" s="5">
        <f t="shared" si="45"/>
        <v>0</v>
      </c>
      <c r="D81" s="5">
        <f t="shared" si="45"/>
        <v>0</v>
      </c>
      <c r="E81" s="5">
        <f t="shared" si="45"/>
        <v>0</v>
      </c>
      <c r="F81" s="5">
        <f t="shared" si="45"/>
        <v>0</v>
      </c>
      <c r="G81" s="5">
        <f t="shared" si="45"/>
        <v>0</v>
      </c>
      <c r="H81" s="5">
        <f t="shared" si="45"/>
        <v>0</v>
      </c>
      <c r="I81" s="56">
        <f>AVERAGE(B81:H81)</f>
        <v>0</v>
      </c>
      <c r="J81" s="67"/>
      <c r="K81" s="67"/>
      <c r="L81" s="67"/>
      <c r="M81" s="6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zoomScale="125" zoomScaleNormal="125" workbookViewId="0">
      <selection activeCell="C1" sqref="C1"/>
    </sheetView>
  </sheetViews>
  <sheetFormatPr defaultRowHeight="15" x14ac:dyDescent="0.25"/>
  <cols>
    <col min="1" max="1" width="14.85546875" customWidth="1"/>
    <col min="2" max="14" width="10.7109375" customWidth="1"/>
  </cols>
  <sheetData>
    <row r="1" spans="1:13" x14ac:dyDescent="0.25">
      <c r="A1" s="9" t="s">
        <v>86</v>
      </c>
      <c r="B1" s="10" t="s">
        <v>87</v>
      </c>
      <c r="C1" s="67"/>
      <c r="D1" s="3" t="s">
        <v>50</v>
      </c>
      <c r="E1" s="3">
        <v>2014</v>
      </c>
      <c r="F1" s="3">
        <v>3</v>
      </c>
      <c r="G1" s="3">
        <v>26</v>
      </c>
      <c r="H1" s="67"/>
      <c r="I1" s="13" t="s">
        <v>21</v>
      </c>
      <c r="J1" s="67"/>
      <c r="K1" s="67"/>
      <c r="L1" s="67"/>
      <c r="M1" s="67"/>
    </row>
    <row r="2" spans="1:13" x14ac:dyDescent="0.25">
      <c r="A2" s="8" t="s">
        <v>2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11"/>
      <c r="J2" s="98"/>
      <c r="K2" s="98"/>
      <c r="L2" s="98"/>
      <c r="M2" s="98"/>
    </row>
    <row r="3" spans="1:13" x14ac:dyDescent="0.25">
      <c r="A3" s="22" t="s">
        <v>1</v>
      </c>
      <c r="B3" s="23">
        <f>DATE(E1,F1,G1)</f>
        <v>41724</v>
      </c>
      <c r="C3" s="23">
        <f t="shared" ref="C3:H3" si="0">B3+1</f>
        <v>41725</v>
      </c>
      <c r="D3" s="23">
        <f t="shared" si="0"/>
        <v>41726</v>
      </c>
      <c r="E3" s="23">
        <f t="shared" si="0"/>
        <v>41727</v>
      </c>
      <c r="F3" s="23">
        <f t="shared" si="0"/>
        <v>41728</v>
      </c>
      <c r="G3" s="23">
        <f t="shared" si="0"/>
        <v>41729</v>
      </c>
      <c r="H3" s="23">
        <f t="shared" si="0"/>
        <v>41730</v>
      </c>
      <c r="I3" s="15"/>
      <c r="J3" s="67"/>
      <c r="K3" s="67"/>
      <c r="L3" s="67"/>
      <c r="M3" s="67"/>
    </row>
    <row r="4" spans="1:13" x14ac:dyDescent="0.25">
      <c r="A4" s="22" t="s">
        <v>3</v>
      </c>
      <c r="B4" s="24" t="str">
        <f>IF(WEEKDAY(B3,1)=1,"Sunday",IF(WEEKDAY(B3,1)=2,"Monday",IF(WEEKDAY(B3,1)=3,"Tuesday",IF(WEEKDAY(B3,1)=4,"Wednesday",IF(WEEKDAY(B3,1)=5,"Thursday",IF(WEEKDAY(B3,1)=6,"Friday","Saturday"))))))</f>
        <v>Wednesday</v>
      </c>
      <c r="C4" s="24" t="str">
        <f t="shared" ref="C4:H4" si="1">IF(B4="Sunday","Monday",IF(B4="Monday","Tuesday",IF(B4="Tuesday","Wednesday",IF(B4="Wednesday","Thursday",IF(B4="Thursday","Friday",IF(B4="Friday","Saturday","Sunday"))))))</f>
        <v>Thursday</v>
      </c>
      <c r="D4" s="24" t="str">
        <f t="shared" si="1"/>
        <v>Friday</v>
      </c>
      <c r="E4" s="24" t="str">
        <f t="shared" si="1"/>
        <v>Saturday</v>
      </c>
      <c r="F4" s="24" t="str">
        <f t="shared" si="1"/>
        <v>Sunday</v>
      </c>
      <c r="G4" s="24" t="str">
        <f t="shared" si="1"/>
        <v>Monday</v>
      </c>
      <c r="H4" s="24" t="str">
        <f t="shared" si="1"/>
        <v>Tuesday</v>
      </c>
      <c r="I4" s="15"/>
      <c r="J4" s="67"/>
      <c r="K4" s="67"/>
      <c r="L4" s="67"/>
      <c r="M4" s="67"/>
    </row>
    <row r="5" spans="1:13" hidden="1" x14ac:dyDescent="0.25">
      <c r="A5" s="17" t="s">
        <v>5</v>
      </c>
      <c r="B5" s="18"/>
      <c r="C5" s="18"/>
      <c r="D5" s="18"/>
      <c r="E5" s="18"/>
      <c r="F5" s="18"/>
      <c r="G5" s="18"/>
      <c r="H5" s="18"/>
      <c r="I5" s="36"/>
      <c r="J5" s="67"/>
      <c r="K5" s="67"/>
      <c r="L5" s="67"/>
      <c r="M5" s="67"/>
    </row>
    <row r="6" spans="1:13" hidden="1" x14ac:dyDescent="0.25">
      <c r="A6" s="7" t="s">
        <v>10</v>
      </c>
      <c r="B6" s="6"/>
      <c r="C6" s="25" t="str">
        <f>IF(B6="","",B6)</f>
        <v/>
      </c>
      <c r="D6" s="25" t="str">
        <f t="shared" ref="D6:H6" si="2">C6</f>
        <v/>
      </c>
      <c r="E6" s="25" t="str">
        <f t="shared" si="2"/>
        <v/>
      </c>
      <c r="F6" s="25" t="str">
        <f t="shared" si="2"/>
        <v/>
      </c>
      <c r="G6" s="25" t="str">
        <f t="shared" si="2"/>
        <v/>
      </c>
      <c r="H6" s="25" t="str">
        <f t="shared" si="2"/>
        <v/>
      </c>
      <c r="I6" s="15"/>
      <c r="J6" s="5"/>
      <c r="K6" s="5"/>
      <c r="L6" s="5"/>
      <c r="M6" s="5"/>
    </row>
    <row r="7" spans="1:13" hidden="1" x14ac:dyDescent="0.25">
      <c r="A7" s="7" t="s">
        <v>9</v>
      </c>
      <c r="B7" s="4"/>
      <c r="C7" s="26"/>
      <c r="D7" s="26"/>
      <c r="E7" s="26"/>
      <c r="F7" s="26"/>
      <c r="G7" s="26"/>
      <c r="H7" s="26"/>
      <c r="I7" s="16"/>
      <c r="J7" s="67"/>
      <c r="K7" s="67"/>
      <c r="L7" s="67"/>
      <c r="M7" s="67"/>
    </row>
    <row r="8" spans="1:13" hidden="1" x14ac:dyDescent="0.25">
      <c r="A8" s="7" t="s">
        <v>8</v>
      </c>
      <c r="B8" s="6" t="str">
        <f>IF(B6="","",IF(B7="PM",B6+1200,IF(B6&gt;1159,B6+1200,B6+2400)))</f>
        <v/>
      </c>
      <c r="C8" s="6" t="str">
        <f t="shared" ref="C8:H8" si="3">IF(C6="","",IF(C7="PM",C6+1200,IF(C6&gt;1159,C6+1200,C6+2400)))</f>
        <v/>
      </c>
      <c r="D8" s="6" t="str">
        <f t="shared" si="3"/>
        <v/>
      </c>
      <c r="E8" s="6" t="str">
        <f t="shared" si="3"/>
        <v/>
      </c>
      <c r="F8" s="6" t="str">
        <f t="shared" si="3"/>
        <v/>
      </c>
      <c r="G8" s="6" t="str">
        <f t="shared" si="3"/>
        <v/>
      </c>
      <c r="H8" s="6" t="str">
        <f t="shared" si="3"/>
        <v/>
      </c>
      <c r="I8" s="28" t="str">
        <f>IF(B6="","",IF(I9&lt;2500,I9-1200,I9-2400))</f>
        <v/>
      </c>
      <c r="J8" s="67"/>
      <c r="K8" s="67"/>
      <c r="L8" s="67"/>
      <c r="M8" s="67"/>
    </row>
    <row r="9" spans="1:13" hidden="1" x14ac:dyDescent="0.25">
      <c r="A9" s="7" t="s">
        <v>17</v>
      </c>
      <c r="B9" s="6" t="str">
        <f>IF(B8="","",(LEFT(B8,2)*100)+((RIGHT(B8,2)/60)*100))</f>
        <v/>
      </c>
      <c r="C9" s="6" t="str">
        <f t="shared" ref="C9:H9" si="4">IF(C8="","",(LEFT(C8,2)*100)+((RIGHT(C8,2)/60)*100))</f>
        <v/>
      </c>
      <c r="D9" s="6" t="str">
        <f t="shared" si="4"/>
        <v/>
      </c>
      <c r="E9" s="6" t="str">
        <f t="shared" si="4"/>
        <v/>
      </c>
      <c r="F9" s="6" t="str">
        <f t="shared" si="4"/>
        <v/>
      </c>
      <c r="G9" s="6" t="str">
        <f t="shared" si="4"/>
        <v/>
      </c>
      <c r="H9" s="6" t="str">
        <f t="shared" si="4"/>
        <v/>
      </c>
      <c r="I9" s="28" t="str">
        <f>IF(B6="","",(LEFT(I10,2)*100)+((RIGHT(I10,2)*0.6)))</f>
        <v/>
      </c>
      <c r="J9" s="67"/>
      <c r="K9" s="67"/>
      <c r="L9" s="67"/>
      <c r="M9" s="67"/>
    </row>
    <row r="10" spans="1:13" hidden="1" x14ac:dyDescent="0.25">
      <c r="A10" s="7" t="s">
        <v>18</v>
      </c>
      <c r="B10" s="6" t="str">
        <f>IF(B9="","",(B9-2400)*0.6)</f>
        <v/>
      </c>
      <c r="C10" s="6" t="str">
        <f t="shared" ref="C10:H10" si="5">IF(C9="","",(C9-2400)*0.6)</f>
        <v/>
      </c>
      <c r="D10" s="6" t="str">
        <f t="shared" si="5"/>
        <v/>
      </c>
      <c r="E10" s="6" t="str">
        <f t="shared" si="5"/>
        <v/>
      </c>
      <c r="F10" s="6" t="str">
        <f t="shared" si="5"/>
        <v/>
      </c>
      <c r="G10" s="6" t="str">
        <f t="shared" si="5"/>
        <v/>
      </c>
      <c r="H10" s="6" t="str">
        <f t="shared" si="5"/>
        <v/>
      </c>
      <c r="I10" s="28" t="str">
        <f>IF(B6="","",AVERAGE(B9:H9))</f>
        <v/>
      </c>
      <c r="J10" s="67"/>
      <c r="K10" s="67"/>
      <c r="L10" s="67"/>
      <c r="M10" s="67"/>
    </row>
    <row r="11" spans="1:13" hidden="1" x14ac:dyDescent="0.25">
      <c r="A11" s="17" t="s">
        <v>6</v>
      </c>
      <c r="B11" s="19"/>
      <c r="C11" s="19"/>
      <c r="D11" s="19"/>
      <c r="E11" s="19"/>
      <c r="F11" s="19"/>
      <c r="G11" s="19"/>
      <c r="H11" s="19"/>
      <c r="I11" s="36"/>
      <c r="J11" s="67"/>
      <c r="K11" s="67"/>
      <c r="L11" s="67"/>
      <c r="M11" s="67"/>
    </row>
    <row r="12" spans="1:13" hidden="1" x14ac:dyDescent="0.25">
      <c r="A12" s="7" t="s">
        <v>10</v>
      </c>
      <c r="B12" s="6"/>
      <c r="C12" s="25" t="str">
        <f>IF(B12="","",B12)</f>
        <v/>
      </c>
      <c r="D12" s="25" t="str">
        <f t="shared" ref="D12:H12" si="6">C12</f>
        <v/>
      </c>
      <c r="E12" s="25" t="str">
        <f t="shared" si="6"/>
        <v/>
      </c>
      <c r="F12" s="25" t="str">
        <f t="shared" si="6"/>
        <v/>
      </c>
      <c r="G12" s="25" t="str">
        <f t="shared" si="6"/>
        <v/>
      </c>
      <c r="H12" s="25" t="str">
        <f t="shared" si="6"/>
        <v/>
      </c>
      <c r="I12" s="15"/>
      <c r="J12" s="67"/>
      <c r="K12" s="67"/>
      <c r="L12" s="67"/>
      <c r="M12" s="67"/>
    </row>
    <row r="13" spans="1:13" hidden="1" x14ac:dyDescent="0.25">
      <c r="A13" s="7" t="s">
        <v>9</v>
      </c>
      <c r="B13" s="6"/>
      <c r="C13" s="25"/>
      <c r="D13" s="25"/>
      <c r="E13" s="25"/>
      <c r="F13" s="25"/>
      <c r="G13" s="25"/>
      <c r="H13" s="25"/>
      <c r="I13" s="16"/>
      <c r="J13" s="67"/>
      <c r="K13" s="67"/>
      <c r="L13" s="67"/>
      <c r="M13" s="67"/>
    </row>
    <row r="14" spans="1:13" hidden="1" x14ac:dyDescent="0.25">
      <c r="A14" s="7" t="s">
        <v>8</v>
      </c>
      <c r="B14" s="6" t="str">
        <f>IF(B12="","",IF(B13="AM",IF(B12&lt;1159,B12,B12-1200),IF(B12&lt;1159,B12+1200,B12)))</f>
        <v/>
      </c>
      <c r="C14" s="6" t="str">
        <f t="shared" ref="C14:H14" si="7">IF(C12="","",IF(C13="AM",IF(C12&lt;1159,C12,C12-1200),IF(C12&lt;1159,C12+1200,C12)))</f>
        <v/>
      </c>
      <c r="D14" s="6" t="str">
        <f t="shared" si="7"/>
        <v/>
      </c>
      <c r="E14" s="6" t="str">
        <f t="shared" si="7"/>
        <v/>
      </c>
      <c r="F14" s="6" t="str">
        <f t="shared" si="7"/>
        <v/>
      </c>
      <c r="G14" s="6" t="str">
        <f t="shared" si="7"/>
        <v/>
      </c>
      <c r="H14" s="6" t="str">
        <f t="shared" si="7"/>
        <v/>
      </c>
      <c r="I14" s="28" t="str">
        <f>IF(B12="","",IF(I15&gt;1259,I15-1200,I15))</f>
        <v/>
      </c>
      <c r="J14" s="67"/>
      <c r="K14" s="67"/>
      <c r="L14" s="67"/>
      <c r="M14" s="67"/>
    </row>
    <row r="15" spans="1:13" hidden="1" x14ac:dyDescent="0.25">
      <c r="A15" s="7" t="s">
        <v>17</v>
      </c>
      <c r="B15" s="6" t="str">
        <f>IF(B14="","",(IF(B14&lt;1000,LEFT(B14,1),LEFT(B14,2))*100)+((RIGHT(B14,2)/60)*100))</f>
        <v/>
      </c>
      <c r="C15" s="6" t="str">
        <f t="shared" ref="C15:H15" si="8">IF(C14="","",(IF(C14&lt;1000,LEFT(C14,1),LEFT(C14,2))*100)+((RIGHT(C14,2)/60)*100))</f>
        <v/>
      </c>
      <c r="D15" s="6" t="str">
        <f t="shared" si="8"/>
        <v/>
      </c>
      <c r="E15" s="6" t="str">
        <f t="shared" si="8"/>
        <v/>
      </c>
      <c r="F15" s="6" t="str">
        <f t="shared" si="8"/>
        <v/>
      </c>
      <c r="G15" s="6" t="str">
        <f t="shared" si="8"/>
        <v/>
      </c>
      <c r="H15" s="6" t="str">
        <f t="shared" si="8"/>
        <v/>
      </c>
      <c r="I15" s="28" t="str">
        <f>IF(B12="","",(IF(I16&lt;1000,LEFT(I16,1),LEFT(I16,2))*100)+(RIGHT(I16,2)*0.6))</f>
        <v/>
      </c>
      <c r="J15" s="67"/>
      <c r="K15" s="67"/>
      <c r="L15" s="67"/>
      <c r="M15" s="67"/>
    </row>
    <row r="16" spans="1:13" hidden="1" x14ac:dyDescent="0.25">
      <c r="A16" s="7" t="s">
        <v>18</v>
      </c>
      <c r="B16" s="6" t="str">
        <f>IF(B15="","",(B15*0.6))</f>
        <v/>
      </c>
      <c r="C16" s="6" t="str">
        <f t="shared" ref="C16:H16" si="9">IF(C15="","",(C15*0.6))</f>
        <v/>
      </c>
      <c r="D16" s="6" t="str">
        <f t="shared" si="9"/>
        <v/>
      </c>
      <c r="E16" s="6" t="str">
        <f t="shared" si="9"/>
        <v/>
      </c>
      <c r="F16" s="6" t="str">
        <f t="shared" si="9"/>
        <v/>
      </c>
      <c r="G16" s="6" t="str">
        <f t="shared" si="9"/>
        <v/>
      </c>
      <c r="H16" s="6" t="str">
        <f t="shared" si="9"/>
        <v/>
      </c>
      <c r="I16" s="28" t="str">
        <f>IF(B12="","",TRUNC(AVERAGE(B15:H15),0))</f>
        <v/>
      </c>
      <c r="J16" s="67"/>
      <c r="K16" s="67"/>
      <c r="L16" s="67"/>
      <c r="M16" s="67"/>
    </row>
    <row r="17" spans="1:13" x14ac:dyDescent="0.25">
      <c r="A17" s="34" t="s">
        <v>41</v>
      </c>
      <c r="B17" s="40"/>
      <c r="C17" s="40"/>
      <c r="D17" s="40"/>
      <c r="E17" s="40"/>
      <c r="F17" s="40"/>
      <c r="G17" s="40"/>
      <c r="H17" s="40"/>
      <c r="I17" s="41"/>
      <c r="J17" s="67"/>
      <c r="K17" s="67"/>
      <c r="L17" s="67"/>
      <c r="M17" s="67"/>
    </row>
    <row r="18" spans="1:13" x14ac:dyDescent="0.25">
      <c r="A18" s="7" t="s">
        <v>58</v>
      </c>
      <c r="B18" s="67"/>
      <c r="C18" s="67"/>
      <c r="D18" s="67"/>
      <c r="E18" s="67"/>
      <c r="F18" s="67"/>
      <c r="G18" s="67"/>
      <c r="H18" s="67"/>
      <c r="I18" s="31" t="e">
        <f>AVERAGE(B18:H18)</f>
        <v>#DIV/0!</v>
      </c>
      <c r="J18" s="67"/>
      <c r="K18" s="67"/>
      <c r="L18" s="67"/>
      <c r="M18" s="67"/>
    </row>
    <row r="19" spans="1:13" x14ac:dyDescent="0.25">
      <c r="A19" s="34" t="s">
        <v>59</v>
      </c>
      <c r="B19" s="40"/>
      <c r="C19" s="40"/>
      <c r="D19" s="40"/>
      <c r="E19" s="40"/>
      <c r="F19" s="40"/>
      <c r="G19" s="40"/>
      <c r="H19" s="40"/>
      <c r="I19" s="75"/>
      <c r="J19" s="67"/>
      <c r="K19" s="67"/>
      <c r="L19" s="67"/>
      <c r="M19" s="67"/>
    </row>
    <row r="20" spans="1:13" x14ac:dyDescent="0.25">
      <c r="A20" s="76" t="s">
        <v>67</v>
      </c>
      <c r="B20" s="67"/>
      <c r="C20" s="67"/>
      <c r="D20" s="67"/>
      <c r="E20" s="67"/>
      <c r="F20" s="67"/>
      <c r="G20" s="67"/>
      <c r="H20" s="67"/>
      <c r="I20" s="20"/>
      <c r="J20" s="67"/>
      <c r="K20" s="67"/>
      <c r="L20" s="67"/>
      <c r="M20" s="67"/>
    </row>
    <row r="21" spans="1:13" x14ac:dyDescent="0.25">
      <c r="A21" s="7" t="s">
        <v>9</v>
      </c>
      <c r="B21" s="67"/>
      <c r="C21" s="67"/>
      <c r="D21" s="67"/>
      <c r="E21" s="67"/>
      <c r="F21" s="67"/>
      <c r="G21" s="67"/>
      <c r="H21" s="67"/>
      <c r="I21" s="20"/>
      <c r="J21" s="67"/>
      <c r="K21" s="67"/>
      <c r="L21" s="67"/>
      <c r="M21" s="67"/>
    </row>
    <row r="22" spans="1:13" x14ac:dyDescent="0.25">
      <c r="A22" s="17" t="s">
        <v>63</v>
      </c>
      <c r="B22" s="19"/>
      <c r="C22" s="19"/>
      <c r="D22" s="19"/>
      <c r="E22" s="19"/>
      <c r="F22" s="19"/>
      <c r="G22" s="19"/>
      <c r="H22" s="19"/>
      <c r="I22" s="48" t="e">
        <f>IF(I27&lt;0,1-((IF(I27&lt;0,I27*-1,I27))/1440),(IF(I27&lt;0,I27*-1,I27))/1440)</f>
        <v>#DIV/0!</v>
      </c>
      <c r="J22" s="67"/>
      <c r="K22" s="67"/>
      <c r="L22" s="67"/>
      <c r="M22" s="67"/>
    </row>
    <row r="23" spans="1:13" x14ac:dyDescent="0.25">
      <c r="A23" s="7" t="s">
        <v>66</v>
      </c>
      <c r="B23" s="6"/>
      <c r="C23" s="6"/>
      <c r="D23" s="6"/>
      <c r="E23" s="6"/>
      <c r="F23" s="6"/>
      <c r="G23" s="6"/>
      <c r="H23" s="6"/>
      <c r="I23" s="15"/>
      <c r="J23" s="67"/>
      <c r="K23" s="67"/>
      <c r="L23" s="67"/>
      <c r="M23" s="67"/>
    </row>
    <row r="24" spans="1:13" x14ac:dyDescent="0.25">
      <c r="A24" s="7" t="s">
        <v>9</v>
      </c>
      <c r="B24" s="6"/>
      <c r="C24" s="6"/>
      <c r="D24" s="6"/>
      <c r="E24" s="6"/>
      <c r="F24" s="6"/>
      <c r="G24" s="6"/>
      <c r="H24" s="6"/>
      <c r="I24" s="16"/>
      <c r="J24" s="67"/>
      <c r="K24" s="67"/>
      <c r="L24" s="67"/>
      <c r="M24" s="67"/>
    </row>
    <row r="25" spans="1:13" hidden="1" x14ac:dyDescent="0.25">
      <c r="A25" s="7" t="s">
        <v>8</v>
      </c>
      <c r="B25" s="6" t="str">
        <f t="shared" ref="B25:H25" si="10">IF(B23="","",IF(B24="PM",B23+1200,IF(B23&gt;1159,B23+1200,B23+2400)))</f>
        <v/>
      </c>
      <c r="C25" s="6" t="str">
        <f t="shared" si="10"/>
        <v/>
      </c>
      <c r="D25" s="6" t="str">
        <f t="shared" si="10"/>
        <v/>
      </c>
      <c r="E25" s="6" t="str">
        <f t="shared" si="10"/>
        <v/>
      </c>
      <c r="F25" s="6" t="str">
        <f t="shared" si="10"/>
        <v/>
      </c>
      <c r="G25" s="6" t="str">
        <f t="shared" si="10"/>
        <v/>
      </c>
      <c r="H25" s="6" t="str">
        <f t="shared" si="10"/>
        <v/>
      </c>
      <c r="I25" s="28"/>
      <c r="J25" s="67"/>
      <c r="K25" s="67"/>
      <c r="L25" s="67"/>
      <c r="M25" s="67"/>
    </row>
    <row r="26" spans="1:13" hidden="1" x14ac:dyDescent="0.25">
      <c r="A26" s="7" t="s">
        <v>17</v>
      </c>
      <c r="B26" s="6" t="str">
        <f>IF(B25="","",(LEFT(B25,2)*100)+((RIGHT(B25,2)/60)*100))</f>
        <v/>
      </c>
      <c r="C26" s="6" t="str">
        <f t="shared" ref="C26:H26" si="11">IF(C25="","",(LEFT(C25,2)*100)+((RIGHT(C25,2)/60)*100))</f>
        <v/>
      </c>
      <c r="D26" s="6" t="str">
        <f t="shared" si="11"/>
        <v/>
      </c>
      <c r="E26" s="6" t="str">
        <f t="shared" si="11"/>
        <v/>
      </c>
      <c r="F26" s="6" t="str">
        <f t="shared" si="11"/>
        <v/>
      </c>
      <c r="G26" s="6" t="str">
        <f t="shared" si="11"/>
        <v/>
      </c>
      <c r="H26" s="6" t="str">
        <f t="shared" si="11"/>
        <v/>
      </c>
      <c r="I26" s="28"/>
      <c r="J26" s="67"/>
      <c r="K26" s="67"/>
      <c r="L26" s="67"/>
      <c r="M26" s="67"/>
    </row>
    <row r="27" spans="1:13" hidden="1" x14ac:dyDescent="0.25">
      <c r="A27" s="7" t="s">
        <v>18</v>
      </c>
      <c r="B27" s="6" t="str">
        <f>IF(B26="","",(B26-2400)*0.6)</f>
        <v/>
      </c>
      <c r="C27" s="6" t="str">
        <f t="shared" ref="C27:H27" si="12">IF(C26="","",(C26-2400)*0.6)</f>
        <v/>
      </c>
      <c r="D27" s="6" t="str">
        <f t="shared" si="12"/>
        <v/>
      </c>
      <c r="E27" s="6" t="str">
        <f t="shared" si="12"/>
        <v/>
      </c>
      <c r="F27" s="6" t="str">
        <f t="shared" si="12"/>
        <v/>
      </c>
      <c r="G27" s="6" t="str">
        <f t="shared" si="12"/>
        <v/>
      </c>
      <c r="H27" s="6" t="str">
        <f t="shared" si="12"/>
        <v/>
      </c>
      <c r="I27" s="28" t="e">
        <f>AVERAGE(B27:H27)</f>
        <v>#DIV/0!</v>
      </c>
      <c r="J27" s="67"/>
      <c r="K27" s="6"/>
      <c r="L27" s="67"/>
      <c r="M27" s="67"/>
    </row>
    <row r="28" spans="1:13" hidden="1" x14ac:dyDescent="0.25">
      <c r="A28" s="17" t="s">
        <v>11</v>
      </c>
      <c r="B28" s="19"/>
      <c r="C28" s="19"/>
      <c r="D28" s="19"/>
      <c r="E28" s="19"/>
      <c r="F28" s="19"/>
      <c r="G28" s="19"/>
      <c r="H28" s="19"/>
      <c r="I28" s="21"/>
      <c r="J28" s="67"/>
      <c r="K28" s="67"/>
      <c r="L28" s="67"/>
      <c r="M28" s="67"/>
    </row>
    <row r="29" spans="1:13" hidden="1" x14ac:dyDescent="0.25">
      <c r="A29" s="7" t="s">
        <v>13</v>
      </c>
      <c r="B29" s="5" t="str">
        <f t="shared" ref="B29:H29" si="13">IF(B8="","",IF(B25="","",(IF(B8&gt;B25,-1*(B8-B25),B25-B8)*0.6)))</f>
        <v/>
      </c>
      <c r="C29" s="5" t="str">
        <f t="shared" si="13"/>
        <v/>
      </c>
      <c r="D29" s="5" t="str">
        <f t="shared" si="13"/>
        <v/>
      </c>
      <c r="E29" s="5" t="str">
        <f t="shared" si="13"/>
        <v/>
      </c>
      <c r="F29" s="5" t="str">
        <f t="shared" si="13"/>
        <v/>
      </c>
      <c r="G29" s="5" t="str">
        <f t="shared" si="13"/>
        <v/>
      </c>
      <c r="H29" s="5" t="str">
        <f t="shared" si="13"/>
        <v/>
      </c>
      <c r="I29" s="14" t="str">
        <f>IF(I68="","",AVERAGE(B29:H29))</f>
        <v/>
      </c>
      <c r="J29" s="67"/>
      <c r="K29" s="67"/>
      <c r="L29" s="67"/>
      <c r="M29" s="67"/>
    </row>
    <row r="30" spans="1:13" hidden="1" x14ac:dyDescent="0.25">
      <c r="A30" s="7" t="s">
        <v>12</v>
      </c>
      <c r="B30" s="5" t="str">
        <f t="shared" ref="B30:H30" si="14">IF(B15="","",IF(B49="","",IF(B15&gt;B49,-1*(B15-B49),B49-B15)*0.6))</f>
        <v/>
      </c>
      <c r="C30" s="5" t="str">
        <f t="shared" si="14"/>
        <v/>
      </c>
      <c r="D30" s="5" t="str">
        <f t="shared" si="14"/>
        <v/>
      </c>
      <c r="E30" s="5" t="str">
        <f t="shared" si="14"/>
        <v/>
      </c>
      <c r="F30" s="5" t="str">
        <f t="shared" si="14"/>
        <v/>
      </c>
      <c r="G30" s="5" t="str">
        <f t="shared" si="14"/>
        <v/>
      </c>
      <c r="H30" s="5" t="str">
        <f t="shared" si="14"/>
        <v/>
      </c>
      <c r="I30" s="14" t="str">
        <f>IF(I68="","",AVERAGE(B30:H30))</f>
        <v/>
      </c>
      <c r="J30" s="67"/>
      <c r="K30" s="67"/>
      <c r="L30" s="67"/>
      <c r="M30" s="67"/>
    </row>
    <row r="31" spans="1:13" hidden="1" x14ac:dyDescent="0.25">
      <c r="A31" s="7" t="s">
        <v>14</v>
      </c>
      <c r="B31" s="5" t="str">
        <f t="shared" ref="B31:H31" si="15">IF(B34="","",IF(B35="","",IF(B36="","",IF(B39="","",B34+B36-B39-(15*B35)))))</f>
        <v/>
      </c>
      <c r="C31" s="5" t="str">
        <f t="shared" si="15"/>
        <v/>
      </c>
      <c r="D31" s="5" t="str">
        <f t="shared" si="15"/>
        <v/>
      </c>
      <c r="E31" s="5" t="str">
        <f t="shared" si="15"/>
        <v/>
      </c>
      <c r="F31" s="5" t="str">
        <f t="shared" si="15"/>
        <v/>
      </c>
      <c r="G31" s="5" t="str">
        <f t="shared" si="15"/>
        <v/>
      </c>
      <c r="H31" s="5" t="str">
        <f t="shared" si="15"/>
        <v/>
      </c>
      <c r="I31" s="14" t="e">
        <f>AVERAGE(B31:H31)</f>
        <v>#DIV/0!</v>
      </c>
      <c r="J31" s="67"/>
      <c r="K31" s="67"/>
      <c r="L31" s="67"/>
      <c r="M31" s="67"/>
    </row>
    <row r="32" spans="1:13" hidden="1" x14ac:dyDescent="0.25">
      <c r="A32" s="7" t="s">
        <v>15</v>
      </c>
      <c r="B32" s="5">
        <f>SUM(B29:B31)</f>
        <v>0</v>
      </c>
      <c r="C32" s="5">
        <f t="shared" ref="C32:H32" si="16">SUM(C29:C31)</f>
        <v>0</v>
      </c>
      <c r="D32" s="5">
        <f t="shared" si="16"/>
        <v>0</v>
      </c>
      <c r="E32" s="5">
        <f t="shared" si="16"/>
        <v>0</v>
      </c>
      <c r="F32" s="5">
        <f t="shared" si="16"/>
        <v>0</v>
      </c>
      <c r="G32" s="5">
        <f t="shared" si="16"/>
        <v>0</v>
      </c>
      <c r="H32" s="5">
        <f t="shared" si="16"/>
        <v>0</v>
      </c>
      <c r="I32" s="14">
        <f>AVERAGE(B32:H32)</f>
        <v>0</v>
      </c>
      <c r="J32" s="67"/>
      <c r="K32" s="67"/>
      <c r="L32" s="67"/>
      <c r="M32" s="67"/>
    </row>
    <row r="33" spans="1:13" x14ac:dyDescent="0.25">
      <c r="A33" s="17" t="s">
        <v>42</v>
      </c>
      <c r="B33" s="19"/>
      <c r="C33" s="19"/>
      <c r="D33" s="19"/>
      <c r="E33" s="19"/>
      <c r="F33" s="19"/>
      <c r="G33" s="19"/>
      <c r="H33" s="19"/>
      <c r="I33" s="36"/>
      <c r="J33" s="67"/>
      <c r="K33" s="67"/>
      <c r="L33" s="67"/>
      <c r="M33" s="67"/>
    </row>
    <row r="34" spans="1:13" x14ac:dyDescent="0.25">
      <c r="A34" s="7" t="s">
        <v>71</v>
      </c>
      <c r="B34" s="67"/>
      <c r="C34" s="67"/>
      <c r="D34" s="67"/>
      <c r="E34" s="67"/>
      <c r="F34" s="67"/>
      <c r="G34" s="67"/>
      <c r="H34" s="67"/>
      <c r="I34" s="74" t="e">
        <f t="shared" ref="I34:I40" si="17">AVERAGE(B34:H34)</f>
        <v>#DIV/0!</v>
      </c>
      <c r="J34" s="5"/>
      <c r="K34" s="67"/>
      <c r="L34" s="67"/>
      <c r="M34" s="67"/>
    </row>
    <row r="35" spans="1:13" x14ac:dyDescent="0.25">
      <c r="A35" s="77" t="s">
        <v>69</v>
      </c>
      <c r="B35" s="67"/>
      <c r="C35" s="67"/>
      <c r="D35" s="67"/>
      <c r="E35" s="67"/>
      <c r="F35" s="67"/>
      <c r="G35" s="67"/>
      <c r="H35" s="67"/>
      <c r="I35" s="74" t="e">
        <f t="shared" si="17"/>
        <v>#DIV/0!</v>
      </c>
      <c r="J35" s="67"/>
      <c r="K35" s="67"/>
      <c r="L35" s="67"/>
      <c r="M35" s="67"/>
    </row>
    <row r="36" spans="1:13" x14ac:dyDescent="0.25">
      <c r="A36" s="7" t="s">
        <v>72</v>
      </c>
      <c r="B36" s="67"/>
      <c r="C36" s="67"/>
      <c r="D36" s="67"/>
      <c r="E36" s="67"/>
      <c r="F36" s="67"/>
      <c r="G36" s="67"/>
      <c r="H36" s="67"/>
      <c r="I36" s="74" t="e">
        <f t="shared" si="17"/>
        <v>#DIV/0!</v>
      </c>
      <c r="J36" s="67"/>
      <c r="K36" s="67"/>
      <c r="L36" s="67"/>
      <c r="M36" s="67"/>
    </row>
    <row r="37" spans="1:13" hidden="1" x14ac:dyDescent="0.25">
      <c r="A37" s="7" t="s">
        <v>29</v>
      </c>
      <c r="B37" s="5" t="str">
        <f t="shared" ref="B37:H37" si="18">IF(B56="","",IF(B50="","",(B56-B50)))</f>
        <v/>
      </c>
      <c r="C37" s="5" t="str">
        <f t="shared" si="18"/>
        <v/>
      </c>
      <c r="D37" s="5" t="str">
        <f t="shared" si="18"/>
        <v/>
      </c>
      <c r="E37" s="5" t="str">
        <f t="shared" si="18"/>
        <v/>
      </c>
      <c r="F37" s="5" t="str">
        <f t="shared" si="18"/>
        <v/>
      </c>
      <c r="G37" s="5" t="str">
        <f t="shared" si="18"/>
        <v/>
      </c>
      <c r="H37" s="5" t="str">
        <f t="shared" si="18"/>
        <v/>
      </c>
      <c r="I37" s="14" t="e">
        <f t="shared" si="17"/>
        <v>#DIV/0!</v>
      </c>
      <c r="J37" s="67"/>
      <c r="K37" s="67"/>
      <c r="L37" s="67"/>
      <c r="M37" s="67"/>
    </row>
    <row r="38" spans="1:13" hidden="1" x14ac:dyDescent="0.25">
      <c r="A38" s="7" t="s">
        <v>26</v>
      </c>
      <c r="B38" s="5">
        <f>B36</f>
        <v>0</v>
      </c>
      <c r="C38" s="5">
        <f t="shared" ref="C38:H38" si="19">C36</f>
        <v>0</v>
      </c>
      <c r="D38" s="5">
        <f t="shared" si="19"/>
        <v>0</v>
      </c>
      <c r="E38" s="5">
        <f t="shared" si="19"/>
        <v>0</v>
      </c>
      <c r="F38" s="5">
        <f t="shared" si="19"/>
        <v>0</v>
      </c>
      <c r="G38" s="5">
        <f t="shared" si="19"/>
        <v>0</v>
      </c>
      <c r="H38" s="5">
        <f t="shared" si="19"/>
        <v>0</v>
      </c>
      <c r="I38" s="14">
        <f t="shared" si="17"/>
        <v>0</v>
      </c>
      <c r="J38" s="67"/>
      <c r="K38" s="67"/>
      <c r="L38" s="67"/>
      <c r="M38" s="67"/>
    </row>
    <row r="39" spans="1:13" hidden="1" x14ac:dyDescent="0.25">
      <c r="A39" s="7" t="s">
        <v>20</v>
      </c>
      <c r="B39" s="67">
        <v>0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14">
        <f t="shared" si="17"/>
        <v>0</v>
      </c>
      <c r="J39" s="67"/>
      <c r="K39" s="67"/>
      <c r="L39" s="67"/>
      <c r="M39" s="67"/>
    </row>
    <row r="40" spans="1:13" hidden="1" x14ac:dyDescent="0.25">
      <c r="A40" s="7" t="s">
        <v>27</v>
      </c>
      <c r="B40" s="67">
        <f>B34+B36</f>
        <v>0</v>
      </c>
      <c r="C40" s="67">
        <f t="shared" ref="C40:H40" si="20">C34+C36</f>
        <v>0</v>
      </c>
      <c r="D40" s="67">
        <f t="shared" si="20"/>
        <v>0</v>
      </c>
      <c r="E40" s="67">
        <f t="shared" si="20"/>
        <v>0</v>
      </c>
      <c r="F40" s="67">
        <f t="shared" si="20"/>
        <v>0</v>
      </c>
      <c r="G40" s="67">
        <f t="shared" si="20"/>
        <v>0</v>
      </c>
      <c r="H40" s="67">
        <f t="shared" si="20"/>
        <v>0</v>
      </c>
      <c r="I40" s="14">
        <f t="shared" si="17"/>
        <v>0</v>
      </c>
      <c r="J40" s="67"/>
      <c r="K40" s="67"/>
      <c r="L40" s="67"/>
      <c r="M40" s="67"/>
    </row>
    <row r="41" spans="1:13" hidden="1" x14ac:dyDescent="0.25">
      <c r="A41" s="7" t="s">
        <v>24</v>
      </c>
      <c r="B41" s="67" t="str">
        <f t="shared" ref="B41:H41" si="21">IF(B29="","",IF(B38="","",IF(B29&gt;0,B38+B29,B38)))</f>
        <v/>
      </c>
      <c r="C41" s="67" t="str">
        <f t="shared" si="21"/>
        <v/>
      </c>
      <c r="D41" s="67" t="str">
        <f t="shared" si="21"/>
        <v/>
      </c>
      <c r="E41" s="67" t="str">
        <f t="shared" si="21"/>
        <v/>
      </c>
      <c r="F41" s="67" t="str">
        <f t="shared" si="21"/>
        <v/>
      </c>
      <c r="G41" s="67" t="str">
        <f t="shared" si="21"/>
        <v/>
      </c>
      <c r="H41" s="67" t="str">
        <f t="shared" si="21"/>
        <v/>
      </c>
      <c r="I41" s="14"/>
      <c r="J41" s="67"/>
      <c r="K41" s="67" t="s">
        <v>28</v>
      </c>
      <c r="L41" s="67"/>
      <c r="M41" s="67"/>
    </row>
    <row r="42" spans="1:13" hidden="1" x14ac:dyDescent="0.25">
      <c r="A42" s="7" t="s">
        <v>22</v>
      </c>
      <c r="B42" s="67" t="str">
        <f>IF(B27="","",IF(B50="","",IF(B34="","",IF(B36="","",(-1*B27)+B50-B34-B36))))</f>
        <v/>
      </c>
      <c r="C42" s="67" t="str">
        <f t="shared" ref="C42:H42" si="22">IF(C27="","",IF(C50="","",IF(C34="","",IF(C36="","",(-1*C27)+C50-C34-C36))))</f>
        <v/>
      </c>
      <c r="D42" s="67" t="str">
        <f t="shared" si="22"/>
        <v/>
      </c>
      <c r="E42" s="67" t="str">
        <f>IF(E27="","",IF(E50="","",IF(E34="","",IF(E36="","",(-1*E27)+E50-E34-E36))))</f>
        <v/>
      </c>
      <c r="F42" s="67" t="str">
        <f t="shared" si="22"/>
        <v/>
      </c>
      <c r="G42" s="67" t="str">
        <f t="shared" si="22"/>
        <v/>
      </c>
      <c r="H42" s="67" t="str">
        <f t="shared" si="22"/>
        <v/>
      </c>
      <c r="I42" s="14" t="e">
        <f>AVERAGE(B42:H42)</f>
        <v>#DIV/0!</v>
      </c>
      <c r="J42" s="29"/>
      <c r="K42" s="29"/>
      <c r="L42" s="67"/>
      <c r="M42" s="67"/>
    </row>
    <row r="43" spans="1:13" hidden="1" x14ac:dyDescent="0.25">
      <c r="A43" s="7" t="s">
        <v>23</v>
      </c>
      <c r="B43" s="35" t="e">
        <f t="shared" ref="B43:H43" si="23">B42/B69</f>
        <v>#VALUE!</v>
      </c>
      <c r="C43" s="35" t="e">
        <f t="shared" si="23"/>
        <v>#VALUE!</v>
      </c>
      <c r="D43" s="35" t="e">
        <f t="shared" si="23"/>
        <v>#VALUE!</v>
      </c>
      <c r="E43" s="35" t="e">
        <f t="shared" si="23"/>
        <v>#VALUE!</v>
      </c>
      <c r="F43" s="35" t="e">
        <f t="shared" si="23"/>
        <v>#VALUE!</v>
      </c>
      <c r="G43" s="35" t="e">
        <f t="shared" si="23"/>
        <v>#VALUE!</v>
      </c>
      <c r="H43" s="35" t="e">
        <f t="shared" si="23"/>
        <v>#VALUE!</v>
      </c>
      <c r="I43" s="30" t="e">
        <f>AVERAGE(B43:H43)</f>
        <v>#VALUE!</v>
      </c>
      <c r="J43" s="67"/>
      <c r="K43" s="67"/>
      <c r="L43" s="67"/>
      <c r="M43" s="67"/>
    </row>
    <row r="44" spans="1:13" hidden="1" x14ac:dyDescent="0.25">
      <c r="A44" s="7" t="s">
        <v>25</v>
      </c>
      <c r="B44" s="27" t="e">
        <f t="shared" ref="B44:H44" si="24">IF(B43="","",IF(B29="","",B42/(B42+B36+B34+B37+IF(B29&gt;0,B29,0))))</f>
        <v>#VALUE!</v>
      </c>
      <c r="C44" s="27" t="e">
        <f t="shared" si="24"/>
        <v>#VALUE!</v>
      </c>
      <c r="D44" s="27" t="e">
        <f t="shared" si="24"/>
        <v>#VALUE!</v>
      </c>
      <c r="E44" s="27" t="e">
        <f t="shared" si="24"/>
        <v>#VALUE!</v>
      </c>
      <c r="F44" s="27" t="e">
        <f t="shared" si="24"/>
        <v>#VALUE!</v>
      </c>
      <c r="G44" s="27" t="e">
        <f t="shared" si="24"/>
        <v>#VALUE!</v>
      </c>
      <c r="H44" s="27" t="e">
        <f t="shared" si="24"/>
        <v>#VALUE!</v>
      </c>
      <c r="I44" s="30" t="str">
        <f>IF(I68="","",AVERAGE(B44:H44))</f>
        <v/>
      </c>
      <c r="J44" s="67"/>
      <c r="K44" s="67"/>
      <c r="L44" s="67"/>
      <c r="M44" s="67"/>
    </row>
    <row r="45" spans="1:13" x14ac:dyDescent="0.25">
      <c r="A45" s="17" t="s">
        <v>47</v>
      </c>
      <c r="B45" s="19"/>
      <c r="C45" s="19"/>
      <c r="D45" s="19"/>
      <c r="E45" s="19"/>
      <c r="F45" s="19"/>
      <c r="G45" s="19"/>
      <c r="H45" s="19"/>
      <c r="I45" s="48" t="e">
        <f>IF(I50&lt;0,1-((IF(I50&lt;0,I50*-1,I50))/1440),(IF(I50&lt;0,I50*-1,I50))/1440)</f>
        <v>#DIV/0!</v>
      </c>
      <c r="J45" s="67"/>
      <c r="K45" s="67"/>
      <c r="L45" s="67"/>
      <c r="M45" s="67"/>
    </row>
    <row r="46" spans="1:13" x14ac:dyDescent="0.25">
      <c r="A46" s="7" t="s">
        <v>73</v>
      </c>
      <c r="B46" s="6"/>
      <c r="C46" s="6"/>
      <c r="D46" s="6"/>
      <c r="E46" s="6"/>
      <c r="F46" s="6"/>
      <c r="G46" s="6"/>
      <c r="H46" s="6"/>
      <c r="I46" s="15"/>
      <c r="J46" s="67"/>
      <c r="K46" s="67"/>
      <c r="L46" s="67"/>
      <c r="M46" s="67"/>
    </row>
    <row r="47" spans="1:13" x14ac:dyDescent="0.25">
      <c r="A47" s="7" t="s">
        <v>9</v>
      </c>
      <c r="B47" s="6"/>
      <c r="C47" s="6"/>
      <c r="D47" s="6"/>
      <c r="E47" s="6"/>
      <c r="F47" s="6"/>
      <c r="G47" s="6"/>
      <c r="H47" s="6"/>
      <c r="I47" s="16"/>
      <c r="J47" s="67"/>
      <c r="K47" s="67"/>
      <c r="L47" s="67"/>
      <c r="M47" s="67"/>
    </row>
    <row r="48" spans="1:13" hidden="1" x14ac:dyDescent="0.25">
      <c r="A48" s="7" t="s">
        <v>8</v>
      </c>
      <c r="B48" s="6" t="str">
        <f t="shared" ref="B48:H48" si="25">IF(B46="","",IF(B47="AM",IF(B46&lt;1159,B46,B46-1200),IF(B46&lt;1159,B46+1200,B46)))</f>
        <v/>
      </c>
      <c r="C48" s="6" t="str">
        <f t="shared" si="25"/>
        <v/>
      </c>
      <c r="D48" s="6" t="str">
        <f t="shared" si="25"/>
        <v/>
      </c>
      <c r="E48" s="6" t="str">
        <f t="shared" si="25"/>
        <v/>
      </c>
      <c r="F48" s="6" t="str">
        <f t="shared" si="25"/>
        <v/>
      </c>
      <c r="G48" s="6" t="str">
        <f t="shared" si="25"/>
        <v/>
      </c>
      <c r="H48" s="6" t="str">
        <f t="shared" si="25"/>
        <v/>
      </c>
      <c r="I48" s="28"/>
      <c r="J48" s="67"/>
      <c r="K48" s="67"/>
      <c r="L48" s="67"/>
      <c r="M48" s="67"/>
    </row>
    <row r="49" spans="1:13" hidden="1" x14ac:dyDescent="0.25">
      <c r="A49" s="7" t="s">
        <v>17</v>
      </c>
      <c r="B49" s="6" t="str">
        <f>IF(B48="","",(IF(B48&lt;1000,LEFT(B48,1),LEFT(B48,2))*100)+((RIGHT(B48,2)/60)*100))</f>
        <v/>
      </c>
      <c r="C49" s="6" t="str">
        <f t="shared" ref="C49:H49" si="26">IF(C48="","",(IF(C48&lt;1000,LEFT(C48,1),LEFT(C48,2))*100)+((RIGHT(C48,2)/60)*100))</f>
        <v/>
      </c>
      <c r="D49" s="6" t="str">
        <f t="shared" si="26"/>
        <v/>
      </c>
      <c r="E49" s="6" t="str">
        <f t="shared" si="26"/>
        <v/>
      </c>
      <c r="F49" s="6" t="str">
        <f t="shared" si="26"/>
        <v/>
      </c>
      <c r="G49" s="6" t="str">
        <f t="shared" si="26"/>
        <v/>
      </c>
      <c r="H49" s="6" t="str">
        <f t="shared" si="26"/>
        <v/>
      </c>
      <c r="I49" s="28"/>
      <c r="J49" s="67"/>
      <c r="K49" s="67"/>
      <c r="L49" s="67"/>
      <c r="M49" s="67"/>
    </row>
    <row r="50" spans="1:13" hidden="1" x14ac:dyDescent="0.25">
      <c r="A50" s="7" t="s">
        <v>18</v>
      </c>
      <c r="B50" s="6" t="str">
        <f>IF(B49="","",(B49*0.6))</f>
        <v/>
      </c>
      <c r="C50" s="6" t="str">
        <f t="shared" ref="C50:H50" si="27">IF(C49="","",(C49*0.6))</f>
        <v/>
      </c>
      <c r="D50" s="6" t="str">
        <f t="shared" si="27"/>
        <v/>
      </c>
      <c r="E50" s="6" t="str">
        <f t="shared" si="27"/>
        <v/>
      </c>
      <c r="F50" s="6" t="str">
        <f t="shared" si="27"/>
        <v/>
      </c>
      <c r="G50" s="6" t="str">
        <f t="shared" si="27"/>
        <v/>
      </c>
      <c r="H50" s="6" t="str">
        <f t="shared" si="27"/>
        <v/>
      </c>
      <c r="I50" s="28" t="e">
        <f>AVERAGE(B50:H50)</f>
        <v>#DIV/0!</v>
      </c>
      <c r="J50" s="29"/>
      <c r="K50" s="67"/>
      <c r="L50" s="67"/>
      <c r="M50" s="67"/>
    </row>
    <row r="51" spans="1:13" x14ac:dyDescent="0.25">
      <c r="A51" s="17" t="s">
        <v>30</v>
      </c>
      <c r="B51" s="19"/>
      <c r="C51" s="19"/>
      <c r="D51" s="19"/>
      <c r="E51" s="19"/>
      <c r="F51" s="19"/>
      <c r="G51" s="19"/>
      <c r="H51" s="19"/>
      <c r="I51" s="48" t="e">
        <f>IF(I56&lt;0,1-((IF(I56&lt;0,I56*-1,I56))/1440),(IF(I56&lt;0,I56*-1,I56))/1440)</f>
        <v>#DIV/0!</v>
      </c>
      <c r="J51" s="89"/>
      <c r="K51" s="67"/>
      <c r="L51" s="67"/>
      <c r="M51" s="67"/>
    </row>
    <row r="52" spans="1:13" x14ac:dyDescent="0.25">
      <c r="A52" s="7" t="s">
        <v>74</v>
      </c>
      <c r="B52" s="6"/>
      <c r="C52" s="6"/>
      <c r="D52" s="6"/>
      <c r="E52" s="6"/>
      <c r="F52" s="6"/>
      <c r="G52" s="6"/>
      <c r="H52" s="6"/>
      <c r="I52" s="15"/>
      <c r="J52" s="67"/>
      <c r="K52" s="67"/>
      <c r="L52" s="67"/>
      <c r="M52" s="67"/>
    </row>
    <row r="53" spans="1:13" x14ac:dyDescent="0.25">
      <c r="A53" s="7" t="s">
        <v>9</v>
      </c>
      <c r="B53" s="6"/>
      <c r="C53" s="6"/>
      <c r="D53" s="6"/>
      <c r="E53" s="6"/>
      <c r="F53" s="6"/>
      <c r="G53" s="6"/>
      <c r="H53" s="6"/>
      <c r="I53" s="16"/>
      <c r="J53" s="67"/>
      <c r="K53" s="67"/>
      <c r="L53" s="67"/>
      <c r="M53" s="67"/>
    </row>
    <row r="54" spans="1:13" hidden="1" x14ac:dyDescent="0.25">
      <c r="A54" s="7" t="s">
        <v>8</v>
      </c>
      <c r="B54" s="6" t="str">
        <f t="shared" ref="B54:H54" si="28">IF(B52="","",IF(B53="AM",IF(B52&lt;1159,B52,B52-1200),IF(B52&lt;1159,B52+1200,B52)))</f>
        <v/>
      </c>
      <c r="C54" s="6" t="str">
        <f t="shared" si="28"/>
        <v/>
      </c>
      <c r="D54" s="6" t="str">
        <f t="shared" si="28"/>
        <v/>
      </c>
      <c r="E54" s="6" t="str">
        <f t="shared" si="28"/>
        <v/>
      </c>
      <c r="F54" s="6" t="str">
        <f t="shared" si="28"/>
        <v/>
      </c>
      <c r="G54" s="6" t="str">
        <f t="shared" si="28"/>
        <v/>
      </c>
      <c r="H54" s="6" t="str">
        <f t="shared" si="28"/>
        <v/>
      </c>
      <c r="I54" s="28"/>
      <c r="J54" s="67"/>
      <c r="K54" s="67"/>
      <c r="L54" s="67"/>
      <c r="M54" s="67"/>
    </row>
    <row r="55" spans="1:13" hidden="1" x14ac:dyDescent="0.25">
      <c r="A55" s="7" t="s">
        <v>17</v>
      </c>
      <c r="B55" s="6" t="str">
        <f>IF(B54="","",(IF(B54&lt;1000,LEFT(B54,1),LEFT(B54,2))*100)+((RIGHT(B54,2)/60)*100))</f>
        <v/>
      </c>
      <c r="C55" s="6" t="str">
        <f t="shared" ref="C55:H55" si="29">IF(C54="","",(IF(C54&lt;1000,LEFT(C54,1),LEFT(C54,2))*100)+((RIGHT(C54,2)/60)*100))</f>
        <v/>
      </c>
      <c r="D55" s="6" t="str">
        <f t="shared" si="29"/>
        <v/>
      </c>
      <c r="E55" s="6" t="str">
        <f t="shared" si="29"/>
        <v/>
      </c>
      <c r="F55" s="6" t="str">
        <f t="shared" si="29"/>
        <v/>
      </c>
      <c r="G55" s="6" t="str">
        <f t="shared" si="29"/>
        <v/>
      </c>
      <c r="H55" s="6" t="str">
        <f t="shared" si="29"/>
        <v/>
      </c>
      <c r="I55" s="28"/>
      <c r="J55" s="67"/>
      <c r="K55" s="67"/>
      <c r="L55" s="67"/>
      <c r="M55" s="67"/>
    </row>
    <row r="56" spans="1:13" hidden="1" x14ac:dyDescent="0.25">
      <c r="A56" s="7" t="s">
        <v>18</v>
      </c>
      <c r="B56" s="6" t="str">
        <f>IF(B55="","",(B55*0.6))</f>
        <v/>
      </c>
      <c r="C56" s="6" t="str">
        <f t="shared" ref="C56:H56" si="30">IF(C55="","",(C55*0.6))</f>
        <v/>
      </c>
      <c r="D56" s="6" t="str">
        <f t="shared" si="30"/>
        <v/>
      </c>
      <c r="E56" s="6" t="str">
        <f t="shared" si="30"/>
        <v/>
      </c>
      <c r="F56" s="6" t="str">
        <f t="shared" si="30"/>
        <v/>
      </c>
      <c r="G56" s="6" t="str">
        <f t="shared" si="30"/>
        <v/>
      </c>
      <c r="H56" s="6" t="str">
        <f t="shared" si="30"/>
        <v/>
      </c>
      <c r="I56" s="28" t="e">
        <f>AVERAGE(B56:H56)</f>
        <v>#DIV/0!</v>
      </c>
      <c r="J56" s="67"/>
      <c r="K56" s="67"/>
      <c r="L56" s="67"/>
      <c r="M56" s="67"/>
    </row>
    <row r="57" spans="1:13" hidden="1" x14ac:dyDescent="0.25">
      <c r="A57" s="34" t="s">
        <v>43</v>
      </c>
      <c r="B57" s="32"/>
      <c r="C57" s="32"/>
      <c r="D57" s="32"/>
      <c r="E57" s="32"/>
      <c r="F57" s="32"/>
      <c r="G57" s="32"/>
      <c r="H57" s="32"/>
      <c r="I57" s="33"/>
      <c r="J57" s="67"/>
      <c r="K57" s="58"/>
      <c r="L57" s="67"/>
      <c r="M57" s="67"/>
    </row>
    <row r="58" spans="1:13" hidden="1" x14ac:dyDescent="0.25">
      <c r="A58" s="64" t="s">
        <v>55</v>
      </c>
      <c r="B58" s="65">
        <v>10</v>
      </c>
      <c r="C58" s="65">
        <v>5</v>
      </c>
      <c r="D58" s="65">
        <v>30</v>
      </c>
      <c r="E58" s="65">
        <v>15</v>
      </c>
      <c r="F58" s="65">
        <v>20</v>
      </c>
      <c r="G58" s="65">
        <v>10</v>
      </c>
      <c r="H58" s="65">
        <v>10</v>
      </c>
      <c r="I58" s="66"/>
      <c r="J58" s="79"/>
      <c r="K58" s="79"/>
      <c r="L58" s="79"/>
      <c r="M58" s="79"/>
    </row>
    <row r="59" spans="1:13" x14ac:dyDescent="0.25">
      <c r="A59" s="17" t="s">
        <v>7</v>
      </c>
      <c r="B59" s="19"/>
      <c r="C59" s="19"/>
      <c r="D59" s="19"/>
      <c r="E59" s="19"/>
      <c r="F59" s="19"/>
      <c r="G59" s="19"/>
      <c r="H59" s="19"/>
      <c r="I59" s="92" t="e">
        <f>IF(I64&lt;0,1-((IF(I64&lt;0,I64*-1,I64))/1440),(IF(I64&lt;0,I64*-1,I64))/1440)</f>
        <v>#DIV/0!</v>
      </c>
      <c r="J59" s="96"/>
      <c r="K59" s="96"/>
      <c r="L59" s="96"/>
      <c r="M59" s="96"/>
    </row>
    <row r="60" spans="1:13" x14ac:dyDescent="0.25">
      <c r="A60" s="7" t="s">
        <v>75</v>
      </c>
      <c r="B60" s="6"/>
      <c r="C60" s="6"/>
      <c r="D60" s="6"/>
      <c r="E60" s="6"/>
      <c r="F60" s="6"/>
      <c r="G60" s="6"/>
      <c r="H60" s="6"/>
      <c r="I60" s="15"/>
      <c r="J60" s="96"/>
      <c r="K60" s="96"/>
      <c r="L60" s="96"/>
      <c r="M60" s="96"/>
    </row>
    <row r="61" spans="1:13" x14ac:dyDescent="0.25">
      <c r="A61" s="7" t="s">
        <v>9</v>
      </c>
      <c r="B61" s="6"/>
      <c r="C61" s="6"/>
      <c r="D61" s="6"/>
      <c r="E61" s="6"/>
      <c r="F61" s="6"/>
      <c r="G61" s="6"/>
      <c r="H61" s="6"/>
      <c r="I61" s="16"/>
      <c r="J61" s="96"/>
      <c r="K61" s="96"/>
      <c r="L61" s="96"/>
      <c r="M61" s="96"/>
    </row>
    <row r="62" spans="1:13" hidden="1" x14ac:dyDescent="0.25">
      <c r="A62" s="7" t="s">
        <v>8</v>
      </c>
      <c r="B62" s="6" t="str">
        <f t="shared" ref="B62:H62" si="31">IF(B60="","",IF(B61="AM",IF(B60&lt;1159,B60,B60-1200),IF(B60&lt;1159,B60+1200,B60)))</f>
        <v/>
      </c>
      <c r="C62" s="6" t="str">
        <f t="shared" si="31"/>
        <v/>
      </c>
      <c r="D62" s="6" t="str">
        <f t="shared" si="31"/>
        <v/>
      </c>
      <c r="E62" s="6" t="str">
        <f t="shared" si="31"/>
        <v/>
      </c>
      <c r="F62" s="6" t="str">
        <f t="shared" si="31"/>
        <v/>
      </c>
      <c r="G62" s="6" t="str">
        <f t="shared" si="31"/>
        <v/>
      </c>
      <c r="H62" s="6" t="str">
        <f t="shared" si="31"/>
        <v/>
      </c>
      <c r="I62" s="28"/>
      <c r="J62" s="99"/>
      <c r="K62" s="99"/>
      <c r="L62" s="99"/>
      <c r="M62" s="99"/>
    </row>
    <row r="63" spans="1:13" hidden="1" x14ac:dyDescent="0.25">
      <c r="A63" s="7" t="s">
        <v>17</v>
      </c>
      <c r="B63" s="6" t="str">
        <f>IF(B62="","",(IF(B62&lt;1000,LEFT(B62,1),LEFT(B62,2))*100)+((RIGHT(B62,2)/60)*100))</f>
        <v/>
      </c>
      <c r="C63" s="6" t="str">
        <f t="shared" ref="C63:H63" si="32">IF(C62="","",(IF(C62&lt;1000,LEFT(C62,1),LEFT(C62,2))*100)+((RIGHT(C62,2)/60)*100))</f>
        <v/>
      </c>
      <c r="D63" s="6" t="str">
        <f t="shared" si="32"/>
        <v/>
      </c>
      <c r="E63" s="6" t="str">
        <f t="shared" si="32"/>
        <v/>
      </c>
      <c r="F63" s="6" t="str">
        <f t="shared" si="32"/>
        <v/>
      </c>
      <c r="G63" s="6" t="str">
        <f t="shared" si="32"/>
        <v/>
      </c>
      <c r="H63" s="6" t="str">
        <f t="shared" si="32"/>
        <v/>
      </c>
      <c r="I63" s="28"/>
      <c r="J63" s="97"/>
      <c r="K63" s="97"/>
      <c r="L63" s="97"/>
      <c r="M63" s="97"/>
    </row>
    <row r="64" spans="1:13" hidden="1" x14ac:dyDescent="0.25">
      <c r="A64" s="7" t="s">
        <v>18</v>
      </c>
      <c r="B64" s="6" t="str">
        <f>IF(B63="","",(B63*0.6))</f>
        <v/>
      </c>
      <c r="C64" s="6" t="str">
        <f t="shared" ref="C64:H64" si="33">IF(C63="","",(C63*0.6))</f>
        <v/>
      </c>
      <c r="D64" s="6" t="str">
        <f t="shared" si="33"/>
        <v/>
      </c>
      <c r="E64" s="6" t="str">
        <f t="shared" si="33"/>
        <v/>
      </c>
      <c r="F64" s="6" t="str">
        <f t="shared" si="33"/>
        <v/>
      </c>
      <c r="G64" s="6" t="str">
        <f t="shared" si="33"/>
        <v/>
      </c>
      <c r="H64" s="6" t="str">
        <f t="shared" si="33"/>
        <v/>
      </c>
      <c r="I64" s="28" t="e">
        <f>AVERAGE(B64:H64)</f>
        <v>#DIV/0!</v>
      </c>
      <c r="J64" s="97"/>
      <c r="K64" s="97"/>
      <c r="L64" s="97"/>
      <c r="M64" s="97"/>
    </row>
    <row r="65" spans="1:13" x14ac:dyDescent="0.25">
      <c r="A65" s="17" t="s">
        <v>0</v>
      </c>
      <c r="B65" s="18"/>
      <c r="C65" s="18"/>
      <c r="D65" s="18"/>
      <c r="E65" s="18"/>
      <c r="F65" s="18"/>
      <c r="G65" s="18"/>
      <c r="H65" s="18"/>
      <c r="I65" s="18"/>
      <c r="J65" s="67"/>
      <c r="K65" s="67"/>
      <c r="L65" s="67"/>
      <c r="M65" s="67"/>
    </row>
    <row r="66" spans="1:13" x14ac:dyDescent="0.25">
      <c r="A66" s="7" t="s">
        <v>76</v>
      </c>
      <c r="B66" s="67"/>
      <c r="C66" s="67"/>
      <c r="D66" s="67"/>
      <c r="E66" s="67"/>
      <c r="F66" s="67"/>
      <c r="G66" s="67"/>
      <c r="H66" s="67"/>
      <c r="I66" s="15" t="e">
        <f>AVERAGE(B66:H66)</f>
        <v>#DIV/0!</v>
      </c>
      <c r="J66" s="67"/>
      <c r="K66" s="67"/>
      <c r="L66" s="67"/>
      <c r="M66" s="67"/>
    </row>
    <row r="67" spans="1:13" x14ac:dyDescent="0.25">
      <c r="A67" s="17" t="s">
        <v>44</v>
      </c>
      <c r="B67" s="19"/>
      <c r="C67" s="19"/>
      <c r="D67" s="19"/>
      <c r="E67" s="19"/>
      <c r="F67" s="19"/>
      <c r="G67" s="19"/>
      <c r="H67" s="19"/>
      <c r="I67" s="37"/>
      <c r="J67" s="67"/>
      <c r="K67" s="67"/>
      <c r="L67" s="67"/>
      <c r="M67" s="67"/>
    </row>
    <row r="68" spans="1:13" x14ac:dyDescent="0.25">
      <c r="A68" s="7" t="s">
        <v>16</v>
      </c>
      <c r="B68" s="6" t="str">
        <f t="shared" ref="B68:H68" si="34">IF(B16="","",IF(B10="","",(B16+(-1*B10))))</f>
        <v/>
      </c>
      <c r="C68" s="6" t="str">
        <f t="shared" si="34"/>
        <v/>
      </c>
      <c r="D68" s="6" t="str">
        <f t="shared" si="34"/>
        <v/>
      </c>
      <c r="E68" s="6" t="str">
        <f t="shared" si="34"/>
        <v/>
      </c>
      <c r="F68" s="6" t="str">
        <f t="shared" si="34"/>
        <v/>
      </c>
      <c r="G68" s="6" t="str">
        <f t="shared" si="34"/>
        <v/>
      </c>
      <c r="H68" s="6" t="str">
        <f t="shared" si="34"/>
        <v/>
      </c>
      <c r="I68" s="14" t="str">
        <f>IF(B6="","",IF(B12="","",AVERAGE(B68:H68)))</f>
        <v/>
      </c>
      <c r="J68" s="67" t="e">
        <f>I68/60</f>
        <v>#VALUE!</v>
      </c>
      <c r="K68" s="67"/>
      <c r="L68" s="67"/>
      <c r="M68" s="67"/>
    </row>
    <row r="69" spans="1:13" x14ac:dyDescent="0.25">
      <c r="A69" s="7" t="s">
        <v>19</v>
      </c>
      <c r="B69" s="6" t="str">
        <f t="shared" ref="B69:H69" si="35">IF(B27="","",IF(B64="","",(B64+(-1*B27))))</f>
        <v/>
      </c>
      <c r="C69" s="6" t="str">
        <f t="shared" si="35"/>
        <v/>
      </c>
      <c r="D69" s="6" t="str">
        <f t="shared" si="35"/>
        <v/>
      </c>
      <c r="E69" s="6" t="str">
        <f t="shared" si="35"/>
        <v/>
      </c>
      <c r="F69" s="6" t="str">
        <f t="shared" si="35"/>
        <v/>
      </c>
      <c r="G69" s="6" t="str">
        <f t="shared" si="35"/>
        <v/>
      </c>
      <c r="H69" s="6" t="str">
        <f t="shared" si="35"/>
        <v/>
      </c>
      <c r="I69" s="14" t="e">
        <f>AVERAGE(B69:H69)</f>
        <v>#DIV/0!</v>
      </c>
      <c r="J69" s="29" t="e">
        <f>I69/60</f>
        <v>#DIV/0!</v>
      </c>
      <c r="K69" s="67"/>
      <c r="L69" s="67"/>
      <c r="M69" s="67"/>
    </row>
    <row r="70" spans="1:13" x14ac:dyDescent="0.25">
      <c r="A70" s="34" t="s">
        <v>31</v>
      </c>
      <c r="B70" s="38"/>
      <c r="C70" s="38"/>
      <c r="D70" s="38"/>
      <c r="E70" s="38"/>
      <c r="F70" s="38"/>
      <c r="G70" s="38"/>
      <c r="H70" s="38"/>
      <c r="I70" s="39" t="s">
        <v>37</v>
      </c>
      <c r="J70" s="67"/>
      <c r="K70" s="67"/>
      <c r="L70" s="67"/>
      <c r="M70" s="67"/>
    </row>
    <row r="71" spans="1:13" x14ac:dyDescent="0.25">
      <c r="A71" s="7" t="s">
        <v>32</v>
      </c>
      <c r="B71" s="67" t="str">
        <f>IF(B34="","",B34)</f>
        <v/>
      </c>
      <c r="C71" s="67" t="str">
        <f t="shared" ref="C71:H73" si="36">IF(C34="","",C34)</f>
        <v/>
      </c>
      <c r="D71" s="67" t="str">
        <f t="shared" si="36"/>
        <v/>
      </c>
      <c r="E71" s="67" t="str">
        <f t="shared" si="36"/>
        <v/>
      </c>
      <c r="F71" s="67" t="str">
        <f t="shared" si="36"/>
        <v/>
      </c>
      <c r="G71" s="67" t="str">
        <f t="shared" si="36"/>
        <v/>
      </c>
      <c r="H71" s="67" t="str">
        <f t="shared" si="36"/>
        <v/>
      </c>
      <c r="I71" s="68" t="e">
        <f>AVERAGE(B71:H71)</f>
        <v>#DIV/0!</v>
      </c>
      <c r="J71" s="49" t="e">
        <f>I27+I34</f>
        <v>#DIV/0!</v>
      </c>
      <c r="K71" s="63" t="s">
        <v>51</v>
      </c>
      <c r="L71" s="69" t="s">
        <v>52</v>
      </c>
      <c r="M71" s="50" t="s">
        <v>49</v>
      </c>
    </row>
    <row r="72" spans="1:13" x14ac:dyDescent="0.25">
      <c r="A72" s="42" t="s">
        <v>40</v>
      </c>
      <c r="B72" s="43" t="str">
        <f>IF(B35="","",B35)</f>
        <v/>
      </c>
      <c r="C72" s="43" t="str">
        <f t="shared" si="36"/>
        <v/>
      </c>
      <c r="D72" s="43" t="str">
        <f t="shared" si="36"/>
        <v/>
      </c>
      <c r="E72" s="43" t="str">
        <f t="shared" si="36"/>
        <v/>
      </c>
      <c r="F72" s="43" t="str">
        <f t="shared" si="36"/>
        <v/>
      </c>
      <c r="G72" s="43" t="str">
        <f t="shared" si="36"/>
        <v/>
      </c>
      <c r="H72" s="43" t="str">
        <f t="shared" si="36"/>
        <v/>
      </c>
      <c r="I72" s="57" t="e">
        <f>AVERAGE(B72:H72)</f>
        <v>#DIV/0!</v>
      </c>
      <c r="J72" s="5"/>
      <c r="K72" s="67"/>
      <c r="L72" s="67"/>
      <c r="M72" s="67"/>
    </row>
    <row r="73" spans="1:13" x14ac:dyDescent="0.25">
      <c r="A73" s="7" t="s">
        <v>45</v>
      </c>
      <c r="B73" s="5" t="str">
        <f>IF(B36="","",B36)</f>
        <v/>
      </c>
      <c r="C73" s="5" t="str">
        <f t="shared" si="36"/>
        <v/>
      </c>
      <c r="D73" s="5" t="str">
        <f t="shared" si="36"/>
        <v/>
      </c>
      <c r="E73" s="5" t="str">
        <f t="shared" si="36"/>
        <v/>
      </c>
      <c r="F73" s="5" t="str">
        <f t="shared" si="36"/>
        <v/>
      </c>
      <c r="G73" s="5" t="str">
        <f t="shared" si="36"/>
        <v/>
      </c>
      <c r="H73" s="5" t="str">
        <f t="shared" si="36"/>
        <v/>
      </c>
      <c r="I73" s="53" t="e">
        <f>AVERAGE(B73:H73)</f>
        <v>#DIV/0!</v>
      </c>
      <c r="J73" s="67"/>
      <c r="K73" s="67"/>
      <c r="L73" s="67"/>
      <c r="M73" s="67"/>
    </row>
    <row r="74" spans="1:13" x14ac:dyDescent="0.25">
      <c r="A74" s="42" t="s">
        <v>46</v>
      </c>
      <c r="B74" s="44" t="str">
        <f t="shared" ref="B74:H74" si="37">IF(B36="","",IF(B81="","",(B36+B81)))</f>
        <v/>
      </c>
      <c r="C74" s="44" t="str">
        <f t="shared" si="37"/>
        <v/>
      </c>
      <c r="D74" s="44" t="str">
        <f t="shared" si="37"/>
        <v/>
      </c>
      <c r="E74" s="44" t="str">
        <f t="shared" si="37"/>
        <v/>
      </c>
      <c r="F74" s="44" t="str">
        <f t="shared" si="37"/>
        <v/>
      </c>
      <c r="G74" s="44" t="str">
        <f t="shared" si="37"/>
        <v/>
      </c>
      <c r="H74" s="44" t="str">
        <f t="shared" si="37"/>
        <v/>
      </c>
      <c r="I74" s="52" t="e">
        <f t="shared" ref="I74:I76" si="38">AVERAGE(B74:H74)</f>
        <v>#DIV/0!</v>
      </c>
      <c r="J74" s="67"/>
      <c r="K74" s="67"/>
      <c r="L74" s="67"/>
      <c r="M74" s="67"/>
    </row>
    <row r="75" spans="1:13" x14ac:dyDescent="0.25">
      <c r="A75" s="7" t="s">
        <v>33</v>
      </c>
      <c r="B75" s="67" t="str">
        <f>B42</f>
        <v/>
      </c>
      <c r="C75" s="67" t="str">
        <f t="shared" ref="C75:H75" si="39">C42</f>
        <v/>
      </c>
      <c r="D75" s="67" t="str">
        <f t="shared" si="39"/>
        <v/>
      </c>
      <c r="E75" s="67" t="str">
        <f t="shared" si="39"/>
        <v/>
      </c>
      <c r="F75" s="67" t="str">
        <f t="shared" si="39"/>
        <v/>
      </c>
      <c r="G75" s="67" t="str">
        <f t="shared" si="39"/>
        <v/>
      </c>
      <c r="H75" s="67" t="str">
        <f t="shared" si="39"/>
        <v/>
      </c>
      <c r="I75" s="53" t="e">
        <f t="shared" si="38"/>
        <v>#DIV/0!</v>
      </c>
      <c r="J75" s="29" t="e">
        <f>AVERAGE(B75:H75)/60</f>
        <v>#DIV/0!</v>
      </c>
      <c r="K75" s="49" t="e">
        <f>I18+I75</f>
        <v>#DIV/0!</v>
      </c>
      <c r="L75" s="51" t="e">
        <f>K75/60</f>
        <v>#DIV/0!</v>
      </c>
      <c r="M75" s="50" t="s">
        <v>38</v>
      </c>
    </row>
    <row r="76" spans="1:13" x14ac:dyDescent="0.25">
      <c r="A76" s="42" t="s">
        <v>34</v>
      </c>
      <c r="B76" s="44" t="str">
        <f>B69</f>
        <v/>
      </c>
      <c r="C76" s="44" t="str">
        <f t="shared" ref="C76:H76" si="40">C69</f>
        <v/>
      </c>
      <c r="D76" s="44" t="str">
        <f t="shared" si="40"/>
        <v/>
      </c>
      <c r="E76" s="44" t="str">
        <f t="shared" si="40"/>
        <v/>
      </c>
      <c r="F76" s="44" t="str">
        <f t="shared" si="40"/>
        <v/>
      </c>
      <c r="G76" s="44" t="str">
        <f t="shared" si="40"/>
        <v/>
      </c>
      <c r="H76" s="44" t="str">
        <f t="shared" si="40"/>
        <v/>
      </c>
      <c r="I76" s="52" t="e">
        <f t="shared" si="38"/>
        <v>#DIV/0!</v>
      </c>
      <c r="J76" s="29" t="e">
        <f>AVERAGE(B76:H76)/60</f>
        <v>#DIV/0!</v>
      </c>
      <c r="K76" s="67"/>
      <c r="L76" s="67"/>
      <c r="M76" s="67"/>
    </row>
    <row r="77" spans="1:13" x14ac:dyDescent="0.25">
      <c r="A77" s="7" t="s">
        <v>35</v>
      </c>
      <c r="B77" s="35" t="e">
        <f>B43</f>
        <v>#VALUE!</v>
      </c>
      <c r="C77" s="35" t="e">
        <f t="shared" ref="C77:H77" si="41">C43</f>
        <v>#VALUE!</v>
      </c>
      <c r="D77" s="35" t="e">
        <f t="shared" si="41"/>
        <v>#VALUE!</v>
      </c>
      <c r="E77" s="35" t="e">
        <f t="shared" si="41"/>
        <v>#VALUE!</v>
      </c>
      <c r="F77" s="35" t="e">
        <f t="shared" si="41"/>
        <v>#VALUE!</v>
      </c>
      <c r="G77" s="35" t="e">
        <f t="shared" si="41"/>
        <v>#VALUE!</v>
      </c>
      <c r="H77" s="35" t="e">
        <f t="shared" si="41"/>
        <v>#VALUE!</v>
      </c>
      <c r="I77" s="54" t="e">
        <f>I75/I76</f>
        <v>#DIV/0!</v>
      </c>
      <c r="J77" s="67"/>
      <c r="K77" s="67"/>
      <c r="L77" s="67"/>
      <c r="M77" s="67"/>
    </row>
    <row r="78" spans="1:13" x14ac:dyDescent="0.25">
      <c r="A78" s="42" t="s">
        <v>48</v>
      </c>
      <c r="B78" s="45" t="e">
        <f>B75/(B69+B81)</f>
        <v>#VALUE!</v>
      </c>
      <c r="C78" s="45" t="e">
        <f t="shared" ref="C78:H78" si="42">C75/(C69+C81)</f>
        <v>#VALUE!</v>
      </c>
      <c r="D78" s="45" t="e">
        <f t="shared" si="42"/>
        <v>#VALUE!</v>
      </c>
      <c r="E78" s="45" t="e">
        <f t="shared" si="42"/>
        <v>#VALUE!</v>
      </c>
      <c r="F78" s="45" t="e">
        <f t="shared" si="42"/>
        <v>#VALUE!</v>
      </c>
      <c r="G78" s="45" t="e">
        <f t="shared" si="42"/>
        <v>#VALUE!</v>
      </c>
      <c r="H78" s="45" t="e">
        <f t="shared" si="42"/>
        <v>#VALUE!</v>
      </c>
      <c r="I78" s="55" t="e">
        <f>I75/(I69+I81)</f>
        <v>#DIV/0!</v>
      </c>
      <c r="J78" s="67"/>
      <c r="K78" s="67"/>
      <c r="L78" s="67"/>
      <c r="M78" s="67"/>
    </row>
    <row r="79" spans="1:13" x14ac:dyDescent="0.25">
      <c r="A79" s="7" t="s">
        <v>0</v>
      </c>
      <c r="B79" s="67">
        <f t="shared" ref="B79:H79" si="43">B66</f>
        <v>0</v>
      </c>
      <c r="C79" s="67">
        <f t="shared" si="43"/>
        <v>0</v>
      </c>
      <c r="D79" s="67">
        <f t="shared" si="43"/>
        <v>0</v>
      </c>
      <c r="E79" s="67">
        <f t="shared" si="43"/>
        <v>0</v>
      </c>
      <c r="F79" s="67">
        <f t="shared" si="43"/>
        <v>0</v>
      </c>
      <c r="G79" s="67">
        <f t="shared" si="43"/>
        <v>0</v>
      </c>
      <c r="H79" s="67">
        <f t="shared" si="43"/>
        <v>0</v>
      </c>
      <c r="I79" s="70">
        <v>5</v>
      </c>
      <c r="J79" s="62" t="s">
        <v>54</v>
      </c>
      <c r="K79" s="61" t="s">
        <v>53</v>
      </c>
      <c r="L79" s="67"/>
      <c r="M79" s="67"/>
    </row>
    <row r="80" spans="1:13" x14ac:dyDescent="0.25">
      <c r="A80" s="42" t="s">
        <v>36</v>
      </c>
      <c r="B80" s="43">
        <f t="shared" ref="B80:H80" si="44">B19</f>
        <v>0</v>
      </c>
      <c r="C80" s="43">
        <f t="shared" si="44"/>
        <v>0</v>
      </c>
      <c r="D80" s="43">
        <f t="shared" si="44"/>
        <v>0</v>
      </c>
      <c r="E80" s="43">
        <f t="shared" si="44"/>
        <v>0</v>
      </c>
      <c r="F80" s="43">
        <f t="shared" si="44"/>
        <v>0</v>
      </c>
      <c r="G80" s="43">
        <f t="shared" si="44"/>
        <v>0</v>
      </c>
      <c r="H80" s="43">
        <f t="shared" si="44"/>
        <v>0</v>
      </c>
      <c r="I80" s="59">
        <f>AVERAGE(B80:H80)</f>
        <v>0</v>
      </c>
      <c r="J80" s="60"/>
      <c r="K80" s="58"/>
      <c r="L80" s="67"/>
      <c r="M80" s="67"/>
    </row>
    <row r="81" spans="1:13" x14ac:dyDescent="0.25">
      <c r="A81" s="7" t="s">
        <v>39</v>
      </c>
      <c r="B81" s="5">
        <f t="shared" ref="B81:H81" si="45">IF(B56="",0,IF(B50="",0,IF(SUM(B56-B50)&gt;0,SUM(B56-B50),0)))</f>
        <v>0</v>
      </c>
      <c r="C81" s="5">
        <f t="shared" si="45"/>
        <v>0</v>
      </c>
      <c r="D81" s="5">
        <f t="shared" si="45"/>
        <v>0</v>
      </c>
      <c r="E81" s="5">
        <f t="shared" si="45"/>
        <v>0</v>
      </c>
      <c r="F81" s="5">
        <f t="shared" si="45"/>
        <v>0</v>
      </c>
      <c r="G81" s="5">
        <f t="shared" si="45"/>
        <v>0</v>
      </c>
      <c r="H81" s="5">
        <f t="shared" si="45"/>
        <v>0</v>
      </c>
      <c r="I81" s="56">
        <f>AVERAGE(B81:H81)</f>
        <v>0</v>
      </c>
      <c r="J81" s="67"/>
      <c r="K81" s="67"/>
      <c r="L81" s="67"/>
      <c r="M81" s="6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zoomScale="125" zoomScaleNormal="125" workbookViewId="0">
      <selection activeCell="C1" sqref="C1"/>
    </sheetView>
  </sheetViews>
  <sheetFormatPr defaultRowHeight="15" x14ac:dyDescent="0.25"/>
  <cols>
    <col min="1" max="1" width="14.85546875" customWidth="1"/>
    <col min="2" max="14" width="10.7109375" customWidth="1"/>
  </cols>
  <sheetData>
    <row r="1" spans="1:13" x14ac:dyDescent="0.25">
      <c r="A1" s="9" t="s">
        <v>86</v>
      </c>
      <c r="B1" s="10" t="s">
        <v>88</v>
      </c>
      <c r="C1" s="67"/>
      <c r="D1" s="3" t="s">
        <v>50</v>
      </c>
      <c r="E1" s="3">
        <v>2014</v>
      </c>
      <c r="F1" s="3">
        <v>4</v>
      </c>
      <c r="G1" s="3">
        <v>2</v>
      </c>
      <c r="H1" s="67"/>
      <c r="I1" s="13" t="s">
        <v>21</v>
      </c>
      <c r="J1" s="67"/>
      <c r="K1" s="67"/>
      <c r="L1" s="67"/>
      <c r="M1" s="67"/>
    </row>
    <row r="2" spans="1:13" x14ac:dyDescent="0.25">
      <c r="A2" s="8" t="s">
        <v>2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11"/>
      <c r="J2" s="98"/>
      <c r="K2" s="98"/>
      <c r="L2" s="98"/>
      <c r="M2" s="98"/>
    </row>
    <row r="3" spans="1:13" x14ac:dyDescent="0.25">
      <c r="A3" s="22" t="s">
        <v>1</v>
      </c>
      <c r="B3" s="23">
        <f>DATE(E1,F1,G1)</f>
        <v>41731</v>
      </c>
      <c r="C3" s="23">
        <f t="shared" ref="C3:H3" si="0">B3+1</f>
        <v>41732</v>
      </c>
      <c r="D3" s="23">
        <f t="shared" si="0"/>
        <v>41733</v>
      </c>
      <c r="E3" s="23">
        <f t="shared" si="0"/>
        <v>41734</v>
      </c>
      <c r="F3" s="23">
        <f t="shared" si="0"/>
        <v>41735</v>
      </c>
      <c r="G3" s="23">
        <f t="shared" si="0"/>
        <v>41736</v>
      </c>
      <c r="H3" s="23">
        <f t="shared" si="0"/>
        <v>41737</v>
      </c>
      <c r="I3" s="15"/>
      <c r="J3" s="67"/>
      <c r="K3" s="67"/>
      <c r="L3" s="67"/>
      <c r="M3" s="67"/>
    </row>
    <row r="4" spans="1:13" x14ac:dyDescent="0.25">
      <c r="A4" s="22" t="s">
        <v>3</v>
      </c>
      <c r="B4" s="24" t="str">
        <f>IF(WEEKDAY(B3,1)=1,"Sunday",IF(WEEKDAY(B3,1)=2,"Monday",IF(WEEKDAY(B3,1)=3,"Tuesday",IF(WEEKDAY(B3,1)=4,"Wednesday",IF(WEEKDAY(B3,1)=5,"Thursday",IF(WEEKDAY(B3,1)=6,"Friday","Saturday"))))))</f>
        <v>Wednesday</v>
      </c>
      <c r="C4" s="24" t="str">
        <f t="shared" ref="C4:H4" si="1">IF(B4="Sunday","Monday",IF(B4="Monday","Tuesday",IF(B4="Tuesday","Wednesday",IF(B4="Wednesday","Thursday",IF(B4="Thursday","Friday",IF(B4="Friday","Saturday","Sunday"))))))</f>
        <v>Thursday</v>
      </c>
      <c r="D4" s="24" t="str">
        <f t="shared" si="1"/>
        <v>Friday</v>
      </c>
      <c r="E4" s="24" t="str">
        <f t="shared" si="1"/>
        <v>Saturday</v>
      </c>
      <c r="F4" s="24" t="str">
        <f t="shared" si="1"/>
        <v>Sunday</v>
      </c>
      <c r="G4" s="24" t="str">
        <f t="shared" si="1"/>
        <v>Monday</v>
      </c>
      <c r="H4" s="24" t="str">
        <f t="shared" si="1"/>
        <v>Tuesday</v>
      </c>
      <c r="I4" s="15"/>
      <c r="J4" s="67"/>
      <c r="K4" s="67"/>
      <c r="L4" s="67"/>
      <c r="M4" s="67"/>
    </row>
    <row r="5" spans="1:13" hidden="1" x14ac:dyDescent="0.25">
      <c r="A5" s="17" t="s">
        <v>5</v>
      </c>
      <c r="B5" s="18"/>
      <c r="C5" s="18"/>
      <c r="D5" s="18"/>
      <c r="E5" s="18"/>
      <c r="F5" s="18"/>
      <c r="G5" s="18"/>
      <c r="H5" s="18"/>
      <c r="I5" s="36"/>
      <c r="J5" s="67"/>
      <c r="K5" s="67"/>
      <c r="L5" s="67"/>
      <c r="M5" s="67"/>
    </row>
    <row r="6" spans="1:13" hidden="1" x14ac:dyDescent="0.25">
      <c r="A6" s="7" t="s">
        <v>10</v>
      </c>
      <c r="B6" s="6"/>
      <c r="C6" s="25" t="str">
        <f>IF(B6="","",B6)</f>
        <v/>
      </c>
      <c r="D6" s="25" t="str">
        <f t="shared" ref="D6:H6" si="2">C6</f>
        <v/>
      </c>
      <c r="E6" s="25" t="str">
        <f t="shared" si="2"/>
        <v/>
      </c>
      <c r="F6" s="25" t="str">
        <f t="shared" si="2"/>
        <v/>
      </c>
      <c r="G6" s="25" t="str">
        <f t="shared" si="2"/>
        <v/>
      </c>
      <c r="H6" s="25" t="str">
        <f t="shared" si="2"/>
        <v/>
      </c>
      <c r="I6" s="15"/>
      <c r="J6" s="5"/>
      <c r="K6" s="5"/>
      <c r="L6" s="5"/>
      <c r="M6" s="5"/>
    </row>
    <row r="7" spans="1:13" hidden="1" x14ac:dyDescent="0.25">
      <c r="A7" s="7" t="s">
        <v>9</v>
      </c>
      <c r="B7" s="4"/>
      <c r="C7" s="26"/>
      <c r="D7" s="26"/>
      <c r="E7" s="26"/>
      <c r="F7" s="26"/>
      <c r="G7" s="26"/>
      <c r="H7" s="26"/>
      <c r="I7" s="16"/>
      <c r="J7" s="67"/>
      <c r="K7" s="67"/>
      <c r="L7" s="67"/>
      <c r="M7" s="67"/>
    </row>
    <row r="8" spans="1:13" hidden="1" x14ac:dyDescent="0.25">
      <c r="A8" s="7" t="s">
        <v>8</v>
      </c>
      <c r="B8" s="6" t="str">
        <f>IF(B6="","",IF(B7="PM",B6+1200,IF(B6&gt;1159,B6+1200,B6+2400)))</f>
        <v/>
      </c>
      <c r="C8" s="6" t="str">
        <f t="shared" ref="C8:H8" si="3">IF(C6="","",IF(C7="PM",C6+1200,IF(C6&gt;1159,C6+1200,C6+2400)))</f>
        <v/>
      </c>
      <c r="D8" s="6" t="str">
        <f t="shared" si="3"/>
        <v/>
      </c>
      <c r="E8" s="6" t="str">
        <f t="shared" si="3"/>
        <v/>
      </c>
      <c r="F8" s="6" t="str">
        <f t="shared" si="3"/>
        <v/>
      </c>
      <c r="G8" s="6" t="str">
        <f t="shared" si="3"/>
        <v/>
      </c>
      <c r="H8" s="6" t="str">
        <f t="shared" si="3"/>
        <v/>
      </c>
      <c r="I8" s="28" t="str">
        <f>IF(B6="","",IF(I9&lt;2500,I9-1200,I9-2400))</f>
        <v/>
      </c>
      <c r="J8" s="67"/>
      <c r="K8" s="67"/>
      <c r="L8" s="67"/>
      <c r="M8" s="67"/>
    </row>
    <row r="9" spans="1:13" hidden="1" x14ac:dyDescent="0.25">
      <c r="A9" s="7" t="s">
        <v>17</v>
      </c>
      <c r="B9" s="6" t="str">
        <f>IF(B8="","",(LEFT(B8,2)*100)+((RIGHT(B8,2)/60)*100))</f>
        <v/>
      </c>
      <c r="C9" s="6" t="str">
        <f t="shared" ref="C9:H9" si="4">IF(C8="","",(LEFT(C8,2)*100)+((RIGHT(C8,2)/60)*100))</f>
        <v/>
      </c>
      <c r="D9" s="6" t="str">
        <f t="shared" si="4"/>
        <v/>
      </c>
      <c r="E9" s="6" t="str">
        <f t="shared" si="4"/>
        <v/>
      </c>
      <c r="F9" s="6" t="str">
        <f t="shared" si="4"/>
        <v/>
      </c>
      <c r="G9" s="6" t="str">
        <f t="shared" si="4"/>
        <v/>
      </c>
      <c r="H9" s="6" t="str">
        <f t="shared" si="4"/>
        <v/>
      </c>
      <c r="I9" s="28" t="str">
        <f>IF(B6="","",(LEFT(I10,2)*100)+((RIGHT(I10,2)*0.6)))</f>
        <v/>
      </c>
      <c r="J9" s="67"/>
      <c r="K9" s="67"/>
      <c r="L9" s="67"/>
      <c r="M9" s="67"/>
    </row>
    <row r="10" spans="1:13" hidden="1" x14ac:dyDescent="0.25">
      <c r="A10" s="7" t="s">
        <v>18</v>
      </c>
      <c r="B10" s="6" t="str">
        <f>IF(B9="","",(B9-2400)*0.6)</f>
        <v/>
      </c>
      <c r="C10" s="6" t="str">
        <f t="shared" ref="C10:H10" si="5">IF(C9="","",(C9-2400)*0.6)</f>
        <v/>
      </c>
      <c r="D10" s="6" t="str">
        <f t="shared" si="5"/>
        <v/>
      </c>
      <c r="E10" s="6" t="str">
        <f t="shared" si="5"/>
        <v/>
      </c>
      <c r="F10" s="6" t="str">
        <f t="shared" si="5"/>
        <v/>
      </c>
      <c r="G10" s="6" t="str">
        <f t="shared" si="5"/>
        <v/>
      </c>
      <c r="H10" s="6" t="str">
        <f t="shared" si="5"/>
        <v/>
      </c>
      <c r="I10" s="28" t="str">
        <f>IF(B6="","",AVERAGE(B9:H9))</f>
        <v/>
      </c>
      <c r="J10" s="67"/>
      <c r="K10" s="67"/>
      <c r="L10" s="67"/>
      <c r="M10" s="67"/>
    </row>
    <row r="11" spans="1:13" hidden="1" x14ac:dyDescent="0.25">
      <c r="A11" s="17" t="s">
        <v>6</v>
      </c>
      <c r="B11" s="19"/>
      <c r="C11" s="19"/>
      <c r="D11" s="19"/>
      <c r="E11" s="19"/>
      <c r="F11" s="19"/>
      <c r="G11" s="19"/>
      <c r="H11" s="19"/>
      <c r="I11" s="36"/>
      <c r="J11" s="67"/>
      <c r="K11" s="67"/>
      <c r="L11" s="67"/>
      <c r="M11" s="67"/>
    </row>
    <row r="12" spans="1:13" hidden="1" x14ac:dyDescent="0.25">
      <c r="A12" s="7" t="s">
        <v>10</v>
      </c>
      <c r="B12" s="6"/>
      <c r="C12" s="25" t="str">
        <f>IF(B12="","",B12)</f>
        <v/>
      </c>
      <c r="D12" s="25" t="str">
        <f t="shared" ref="D12:H12" si="6">C12</f>
        <v/>
      </c>
      <c r="E12" s="25" t="str">
        <f t="shared" si="6"/>
        <v/>
      </c>
      <c r="F12" s="25" t="str">
        <f t="shared" si="6"/>
        <v/>
      </c>
      <c r="G12" s="25" t="str">
        <f t="shared" si="6"/>
        <v/>
      </c>
      <c r="H12" s="25" t="str">
        <f t="shared" si="6"/>
        <v/>
      </c>
      <c r="I12" s="15"/>
      <c r="J12" s="67"/>
      <c r="K12" s="67"/>
      <c r="L12" s="67"/>
      <c r="M12" s="67"/>
    </row>
    <row r="13" spans="1:13" hidden="1" x14ac:dyDescent="0.25">
      <c r="A13" s="7" t="s">
        <v>9</v>
      </c>
      <c r="B13" s="6"/>
      <c r="C13" s="25"/>
      <c r="D13" s="25"/>
      <c r="E13" s="25"/>
      <c r="F13" s="25"/>
      <c r="G13" s="25"/>
      <c r="H13" s="25"/>
      <c r="I13" s="16"/>
      <c r="J13" s="67"/>
      <c r="K13" s="67"/>
      <c r="L13" s="67"/>
      <c r="M13" s="67"/>
    </row>
    <row r="14" spans="1:13" hidden="1" x14ac:dyDescent="0.25">
      <c r="A14" s="7" t="s">
        <v>8</v>
      </c>
      <c r="B14" s="6" t="str">
        <f>IF(B12="","",IF(B13="AM",IF(B12&lt;1159,B12,B12-1200),IF(B12&lt;1159,B12+1200,B12)))</f>
        <v/>
      </c>
      <c r="C14" s="6" t="str">
        <f t="shared" ref="C14:H14" si="7">IF(C12="","",IF(C13="AM",IF(C12&lt;1159,C12,C12-1200),IF(C12&lt;1159,C12+1200,C12)))</f>
        <v/>
      </c>
      <c r="D14" s="6" t="str">
        <f t="shared" si="7"/>
        <v/>
      </c>
      <c r="E14" s="6" t="str">
        <f t="shared" si="7"/>
        <v/>
      </c>
      <c r="F14" s="6" t="str">
        <f t="shared" si="7"/>
        <v/>
      </c>
      <c r="G14" s="6" t="str">
        <f t="shared" si="7"/>
        <v/>
      </c>
      <c r="H14" s="6" t="str">
        <f t="shared" si="7"/>
        <v/>
      </c>
      <c r="I14" s="28" t="str">
        <f>IF(B12="","",IF(I15&gt;1259,I15-1200,I15))</f>
        <v/>
      </c>
      <c r="J14" s="67"/>
      <c r="K14" s="67"/>
      <c r="L14" s="67"/>
      <c r="M14" s="67"/>
    </row>
    <row r="15" spans="1:13" hidden="1" x14ac:dyDescent="0.25">
      <c r="A15" s="7" t="s">
        <v>17</v>
      </c>
      <c r="B15" s="6" t="str">
        <f>IF(B14="","",(IF(B14&lt;1000,LEFT(B14,1),LEFT(B14,2))*100)+((RIGHT(B14,2)/60)*100))</f>
        <v/>
      </c>
      <c r="C15" s="6" t="str">
        <f t="shared" ref="C15:H15" si="8">IF(C14="","",(IF(C14&lt;1000,LEFT(C14,1),LEFT(C14,2))*100)+((RIGHT(C14,2)/60)*100))</f>
        <v/>
      </c>
      <c r="D15" s="6" t="str">
        <f t="shared" si="8"/>
        <v/>
      </c>
      <c r="E15" s="6" t="str">
        <f t="shared" si="8"/>
        <v/>
      </c>
      <c r="F15" s="6" t="str">
        <f t="shared" si="8"/>
        <v/>
      </c>
      <c r="G15" s="6" t="str">
        <f t="shared" si="8"/>
        <v/>
      </c>
      <c r="H15" s="6" t="str">
        <f t="shared" si="8"/>
        <v/>
      </c>
      <c r="I15" s="28" t="str">
        <f>IF(B12="","",(IF(I16&lt;1000,LEFT(I16,1),LEFT(I16,2))*100)+(RIGHT(I16,2)*0.6))</f>
        <v/>
      </c>
      <c r="J15" s="67"/>
      <c r="K15" s="67"/>
      <c r="L15" s="67"/>
      <c r="M15" s="67"/>
    </row>
    <row r="16" spans="1:13" hidden="1" x14ac:dyDescent="0.25">
      <c r="A16" s="7" t="s">
        <v>18</v>
      </c>
      <c r="B16" s="6" t="str">
        <f>IF(B15="","",(B15*0.6))</f>
        <v/>
      </c>
      <c r="C16" s="6" t="str">
        <f t="shared" ref="C16:H16" si="9">IF(C15="","",(C15*0.6))</f>
        <v/>
      </c>
      <c r="D16" s="6" t="str">
        <f t="shared" si="9"/>
        <v/>
      </c>
      <c r="E16" s="6" t="str">
        <f t="shared" si="9"/>
        <v/>
      </c>
      <c r="F16" s="6" t="str">
        <f t="shared" si="9"/>
        <v/>
      </c>
      <c r="G16" s="6" t="str">
        <f t="shared" si="9"/>
        <v/>
      </c>
      <c r="H16" s="6" t="str">
        <f t="shared" si="9"/>
        <v/>
      </c>
      <c r="I16" s="28" t="str">
        <f>IF(B12="","",TRUNC(AVERAGE(B15:H15),0))</f>
        <v/>
      </c>
      <c r="J16" s="67"/>
      <c r="K16" s="67"/>
      <c r="L16" s="67"/>
      <c r="M16" s="67"/>
    </row>
    <row r="17" spans="1:13" x14ac:dyDescent="0.25">
      <c r="A17" s="34" t="s">
        <v>41</v>
      </c>
      <c r="B17" s="40"/>
      <c r="C17" s="40"/>
      <c r="D17" s="40"/>
      <c r="E17" s="40"/>
      <c r="F17" s="40"/>
      <c r="G17" s="40"/>
      <c r="H17" s="40"/>
      <c r="I17" s="41"/>
      <c r="J17" s="67"/>
      <c r="K17" s="67"/>
      <c r="L17" s="67"/>
      <c r="M17" s="67"/>
    </row>
    <row r="18" spans="1:13" x14ac:dyDescent="0.25">
      <c r="A18" s="7" t="s">
        <v>58</v>
      </c>
      <c r="B18" s="67"/>
      <c r="C18" s="67"/>
      <c r="D18" s="67"/>
      <c r="E18" s="67"/>
      <c r="F18" s="67"/>
      <c r="G18" s="67"/>
      <c r="H18" s="67"/>
      <c r="I18" s="31" t="e">
        <f>AVERAGE(B18:H18)</f>
        <v>#DIV/0!</v>
      </c>
      <c r="J18" s="67"/>
      <c r="K18" s="67"/>
      <c r="L18" s="67"/>
      <c r="M18" s="67"/>
    </row>
    <row r="19" spans="1:13" x14ac:dyDescent="0.25">
      <c r="A19" s="34" t="s">
        <v>59</v>
      </c>
      <c r="B19" s="40"/>
      <c r="C19" s="40"/>
      <c r="D19" s="40"/>
      <c r="E19" s="40"/>
      <c r="F19" s="40"/>
      <c r="G19" s="40"/>
      <c r="H19" s="40"/>
      <c r="I19" s="75"/>
      <c r="J19" s="67"/>
      <c r="K19" s="67"/>
      <c r="L19" s="67"/>
      <c r="M19" s="67"/>
    </row>
    <row r="20" spans="1:13" x14ac:dyDescent="0.25">
      <c r="A20" s="76" t="s">
        <v>67</v>
      </c>
      <c r="B20" s="67"/>
      <c r="C20" s="67"/>
      <c r="D20" s="67"/>
      <c r="E20" s="67"/>
      <c r="F20" s="67"/>
      <c r="G20" s="67"/>
      <c r="H20" s="67"/>
      <c r="I20" s="20"/>
      <c r="J20" s="67"/>
      <c r="K20" s="67"/>
      <c r="L20" s="67"/>
      <c r="M20" s="67"/>
    </row>
    <row r="21" spans="1:13" x14ac:dyDescent="0.25">
      <c r="A21" s="7" t="s">
        <v>9</v>
      </c>
      <c r="B21" s="67"/>
      <c r="C21" s="67"/>
      <c r="D21" s="67"/>
      <c r="E21" s="67"/>
      <c r="F21" s="67"/>
      <c r="G21" s="67"/>
      <c r="H21" s="67"/>
      <c r="I21" s="20"/>
      <c r="J21" s="67"/>
      <c r="K21" s="67"/>
      <c r="L21" s="67"/>
      <c r="M21" s="67"/>
    </row>
    <row r="22" spans="1:13" x14ac:dyDescent="0.25">
      <c r="A22" s="17" t="s">
        <v>63</v>
      </c>
      <c r="B22" s="19"/>
      <c r="C22" s="19"/>
      <c r="D22" s="19"/>
      <c r="E22" s="19"/>
      <c r="F22" s="19"/>
      <c r="G22" s="19"/>
      <c r="H22" s="19"/>
      <c r="I22" s="48" t="e">
        <f>IF(I27&lt;0,1-((IF(I27&lt;0,I27*-1,I27))/1440),(IF(I27&lt;0,I27*-1,I27))/1440)</f>
        <v>#DIV/0!</v>
      </c>
      <c r="J22" s="67"/>
      <c r="K22" s="67"/>
      <c r="L22" s="67"/>
      <c r="M22" s="67"/>
    </row>
    <row r="23" spans="1:13" x14ac:dyDescent="0.25">
      <c r="A23" s="7" t="s">
        <v>66</v>
      </c>
      <c r="B23" s="6"/>
      <c r="C23" s="6"/>
      <c r="D23" s="6"/>
      <c r="E23" s="6"/>
      <c r="F23" s="6"/>
      <c r="G23" s="6"/>
      <c r="H23" s="6"/>
      <c r="I23" s="15"/>
      <c r="J23" s="67"/>
      <c r="K23" s="67"/>
      <c r="L23" s="67"/>
      <c r="M23" s="67"/>
    </row>
    <row r="24" spans="1:13" x14ac:dyDescent="0.25">
      <c r="A24" s="7" t="s">
        <v>9</v>
      </c>
      <c r="B24" s="6"/>
      <c r="C24" s="6"/>
      <c r="D24" s="6"/>
      <c r="E24" s="6"/>
      <c r="F24" s="6"/>
      <c r="G24" s="6"/>
      <c r="H24" s="6"/>
      <c r="I24" s="16"/>
      <c r="J24" s="67"/>
      <c r="K24" s="67"/>
      <c r="L24" s="67"/>
      <c r="M24" s="67"/>
    </row>
    <row r="25" spans="1:13" hidden="1" x14ac:dyDescent="0.25">
      <c r="A25" s="7" t="s">
        <v>8</v>
      </c>
      <c r="B25" s="6" t="str">
        <f t="shared" ref="B25:H25" si="10">IF(B23="","",IF(B24="PM",B23+1200,IF(B23&gt;1159,B23+1200,B23+2400)))</f>
        <v/>
      </c>
      <c r="C25" s="6" t="str">
        <f t="shared" si="10"/>
        <v/>
      </c>
      <c r="D25" s="6" t="str">
        <f t="shared" si="10"/>
        <v/>
      </c>
      <c r="E25" s="6" t="str">
        <f t="shared" si="10"/>
        <v/>
      </c>
      <c r="F25" s="6" t="str">
        <f t="shared" si="10"/>
        <v/>
      </c>
      <c r="G25" s="6" t="str">
        <f t="shared" si="10"/>
        <v/>
      </c>
      <c r="H25" s="6" t="str">
        <f t="shared" si="10"/>
        <v/>
      </c>
      <c r="I25" s="28"/>
      <c r="J25" s="67"/>
      <c r="K25" s="67"/>
      <c r="L25" s="67"/>
      <c r="M25" s="67"/>
    </row>
    <row r="26" spans="1:13" hidden="1" x14ac:dyDescent="0.25">
      <c r="A26" s="7" t="s">
        <v>17</v>
      </c>
      <c r="B26" s="6" t="str">
        <f>IF(B25="","",(LEFT(B25,2)*100)+((RIGHT(B25,2)/60)*100))</f>
        <v/>
      </c>
      <c r="C26" s="6" t="str">
        <f t="shared" ref="C26:H26" si="11">IF(C25="","",(LEFT(C25,2)*100)+((RIGHT(C25,2)/60)*100))</f>
        <v/>
      </c>
      <c r="D26" s="6" t="str">
        <f t="shared" si="11"/>
        <v/>
      </c>
      <c r="E26" s="6" t="str">
        <f t="shared" si="11"/>
        <v/>
      </c>
      <c r="F26" s="6" t="str">
        <f t="shared" si="11"/>
        <v/>
      </c>
      <c r="G26" s="6" t="str">
        <f t="shared" si="11"/>
        <v/>
      </c>
      <c r="H26" s="6" t="str">
        <f t="shared" si="11"/>
        <v/>
      </c>
      <c r="I26" s="28"/>
      <c r="J26" s="67"/>
      <c r="K26" s="67"/>
      <c r="L26" s="67"/>
      <c r="M26" s="67"/>
    </row>
    <row r="27" spans="1:13" hidden="1" x14ac:dyDescent="0.25">
      <c r="A27" s="7" t="s">
        <v>18</v>
      </c>
      <c r="B27" s="6" t="str">
        <f>IF(B26="","",(B26-2400)*0.6)</f>
        <v/>
      </c>
      <c r="C27" s="6" t="str">
        <f t="shared" ref="C27:H27" si="12">IF(C26="","",(C26-2400)*0.6)</f>
        <v/>
      </c>
      <c r="D27" s="6" t="str">
        <f t="shared" si="12"/>
        <v/>
      </c>
      <c r="E27" s="6" t="str">
        <f t="shared" si="12"/>
        <v/>
      </c>
      <c r="F27" s="6" t="str">
        <f t="shared" si="12"/>
        <v/>
      </c>
      <c r="G27" s="6" t="str">
        <f t="shared" si="12"/>
        <v/>
      </c>
      <c r="H27" s="6" t="str">
        <f t="shared" si="12"/>
        <v/>
      </c>
      <c r="I27" s="28" t="e">
        <f>AVERAGE(B27:H27)</f>
        <v>#DIV/0!</v>
      </c>
      <c r="J27" s="67"/>
      <c r="K27" s="6"/>
      <c r="L27" s="67"/>
      <c r="M27" s="67"/>
    </row>
    <row r="28" spans="1:13" hidden="1" x14ac:dyDescent="0.25">
      <c r="A28" s="17" t="s">
        <v>11</v>
      </c>
      <c r="B28" s="19"/>
      <c r="C28" s="19"/>
      <c r="D28" s="19"/>
      <c r="E28" s="19"/>
      <c r="F28" s="19"/>
      <c r="G28" s="19"/>
      <c r="H28" s="19"/>
      <c r="I28" s="21"/>
      <c r="J28" s="67"/>
      <c r="K28" s="67"/>
      <c r="L28" s="67"/>
      <c r="M28" s="67"/>
    </row>
    <row r="29" spans="1:13" hidden="1" x14ac:dyDescent="0.25">
      <c r="A29" s="7" t="s">
        <v>13</v>
      </c>
      <c r="B29" s="5" t="str">
        <f t="shared" ref="B29:H29" si="13">IF(B8="","",IF(B25="","",(IF(B8&gt;B25,-1*(B8-B25),B25-B8)*0.6)))</f>
        <v/>
      </c>
      <c r="C29" s="5" t="str">
        <f t="shared" si="13"/>
        <v/>
      </c>
      <c r="D29" s="5" t="str">
        <f t="shared" si="13"/>
        <v/>
      </c>
      <c r="E29" s="5" t="str">
        <f t="shared" si="13"/>
        <v/>
      </c>
      <c r="F29" s="5" t="str">
        <f t="shared" si="13"/>
        <v/>
      </c>
      <c r="G29" s="5" t="str">
        <f t="shared" si="13"/>
        <v/>
      </c>
      <c r="H29" s="5" t="str">
        <f t="shared" si="13"/>
        <v/>
      </c>
      <c r="I29" s="14" t="str">
        <f>IF(I68="","",AVERAGE(B29:H29))</f>
        <v/>
      </c>
      <c r="J29" s="67"/>
      <c r="K29" s="67"/>
      <c r="L29" s="67"/>
      <c r="M29" s="67"/>
    </row>
    <row r="30" spans="1:13" hidden="1" x14ac:dyDescent="0.25">
      <c r="A30" s="7" t="s">
        <v>12</v>
      </c>
      <c r="B30" s="5" t="str">
        <f t="shared" ref="B30:H30" si="14">IF(B15="","",IF(B49="","",IF(B15&gt;B49,-1*(B15-B49),B49-B15)*0.6))</f>
        <v/>
      </c>
      <c r="C30" s="5" t="str">
        <f t="shared" si="14"/>
        <v/>
      </c>
      <c r="D30" s="5" t="str">
        <f t="shared" si="14"/>
        <v/>
      </c>
      <c r="E30" s="5" t="str">
        <f t="shared" si="14"/>
        <v/>
      </c>
      <c r="F30" s="5" t="str">
        <f t="shared" si="14"/>
        <v/>
      </c>
      <c r="G30" s="5" t="str">
        <f t="shared" si="14"/>
        <v/>
      </c>
      <c r="H30" s="5" t="str">
        <f t="shared" si="14"/>
        <v/>
      </c>
      <c r="I30" s="14" t="str">
        <f>IF(I68="","",AVERAGE(B30:H30))</f>
        <v/>
      </c>
      <c r="J30" s="67"/>
      <c r="K30" s="67"/>
      <c r="L30" s="67"/>
      <c r="M30" s="67"/>
    </row>
    <row r="31" spans="1:13" hidden="1" x14ac:dyDescent="0.25">
      <c r="A31" s="7" t="s">
        <v>14</v>
      </c>
      <c r="B31" s="5" t="str">
        <f t="shared" ref="B31:H31" si="15">IF(B34="","",IF(B35="","",IF(B36="","",IF(B39="","",B34+B36-B39-(15*B35)))))</f>
        <v/>
      </c>
      <c r="C31" s="5" t="str">
        <f t="shared" si="15"/>
        <v/>
      </c>
      <c r="D31" s="5" t="str">
        <f t="shared" si="15"/>
        <v/>
      </c>
      <c r="E31" s="5" t="str">
        <f t="shared" si="15"/>
        <v/>
      </c>
      <c r="F31" s="5" t="str">
        <f t="shared" si="15"/>
        <v/>
      </c>
      <c r="G31" s="5" t="str">
        <f t="shared" si="15"/>
        <v/>
      </c>
      <c r="H31" s="5" t="str">
        <f t="shared" si="15"/>
        <v/>
      </c>
      <c r="I31" s="14" t="e">
        <f>AVERAGE(B31:H31)</f>
        <v>#DIV/0!</v>
      </c>
      <c r="J31" s="67"/>
      <c r="K31" s="67"/>
      <c r="L31" s="67"/>
      <c r="M31" s="67"/>
    </row>
    <row r="32" spans="1:13" hidden="1" x14ac:dyDescent="0.25">
      <c r="A32" s="7" t="s">
        <v>15</v>
      </c>
      <c r="B32" s="5">
        <f>SUM(B29:B31)</f>
        <v>0</v>
      </c>
      <c r="C32" s="5">
        <f t="shared" ref="C32:H32" si="16">SUM(C29:C31)</f>
        <v>0</v>
      </c>
      <c r="D32" s="5">
        <f t="shared" si="16"/>
        <v>0</v>
      </c>
      <c r="E32" s="5">
        <f t="shared" si="16"/>
        <v>0</v>
      </c>
      <c r="F32" s="5">
        <f t="shared" si="16"/>
        <v>0</v>
      </c>
      <c r="G32" s="5">
        <f t="shared" si="16"/>
        <v>0</v>
      </c>
      <c r="H32" s="5">
        <f t="shared" si="16"/>
        <v>0</v>
      </c>
      <c r="I32" s="14">
        <f>AVERAGE(B32:H32)</f>
        <v>0</v>
      </c>
      <c r="J32" s="67"/>
      <c r="K32" s="67"/>
      <c r="L32" s="67"/>
      <c r="M32" s="67"/>
    </row>
    <row r="33" spans="1:13" x14ac:dyDescent="0.25">
      <c r="A33" s="17" t="s">
        <v>42</v>
      </c>
      <c r="B33" s="19"/>
      <c r="C33" s="19"/>
      <c r="D33" s="19"/>
      <c r="E33" s="19"/>
      <c r="F33" s="19"/>
      <c r="G33" s="19"/>
      <c r="H33" s="19"/>
      <c r="I33" s="36"/>
      <c r="J33" s="67"/>
      <c r="K33" s="67"/>
      <c r="L33" s="67"/>
      <c r="M33" s="67"/>
    </row>
    <row r="34" spans="1:13" x14ac:dyDescent="0.25">
      <c r="A34" s="7" t="s">
        <v>71</v>
      </c>
      <c r="B34" s="67"/>
      <c r="C34" s="67"/>
      <c r="D34" s="67"/>
      <c r="E34" s="67"/>
      <c r="F34" s="67"/>
      <c r="G34" s="67"/>
      <c r="H34" s="67"/>
      <c r="I34" s="74" t="e">
        <f t="shared" ref="I34:I40" si="17">AVERAGE(B34:H34)</f>
        <v>#DIV/0!</v>
      </c>
      <c r="J34" s="5"/>
      <c r="K34" s="67"/>
      <c r="L34" s="67"/>
      <c r="M34" s="67"/>
    </row>
    <row r="35" spans="1:13" x14ac:dyDescent="0.25">
      <c r="A35" s="77" t="s">
        <v>69</v>
      </c>
      <c r="B35" s="67"/>
      <c r="C35" s="67"/>
      <c r="D35" s="67"/>
      <c r="E35" s="67"/>
      <c r="F35" s="67"/>
      <c r="G35" s="67"/>
      <c r="H35" s="67"/>
      <c r="I35" s="74" t="e">
        <f t="shared" si="17"/>
        <v>#DIV/0!</v>
      </c>
      <c r="J35" s="67"/>
      <c r="K35" s="67"/>
      <c r="L35" s="67"/>
      <c r="M35" s="67"/>
    </row>
    <row r="36" spans="1:13" x14ac:dyDescent="0.25">
      <c r="A36" s="7" t="s">
        <v>72</v>
      </c>
      <c r="B36" s="67"/>
      <c r="C36" s="67"/>
      <c r="D36" s="67"/>
      <c r="E36" s="67"/>
      <c r="F36" s="67"/>
      <c r="G36" s="67"/>
      <c r="H36" s="67"/>
      <c r="I36" s="74" t="e">
        <f t="shared" si="17"/>
        <v>#DIV/0!</v>
      </c>
      <c r="J36" s="67"/>
      <c r="K36" s="67"/>
      <c r="L36" s="67"/>
      <c r="M36" s="67"/>
    </row>
    <row r="37" spans="1:13" hidden="1" x14ac:dyDescent="0.25">
      <c r="A37" s="7" t="s">
        <v>29</v>
      </c>
      <c r="B37" s="5" t="str">
        <f t="shared" ref="B37:H37" si="18">IF(B56="","",IF(B50="","",(B56-B50)))</f>
        <v/>
      </c>
      <c r="C37" s="5" t="str">
        <f t="shared" si="18"/>
        <v/>
      </c>
      <c r="D37" s="5" t="str">
        <f t="shared" si="18"/>
        <v/>
      </c>
      <c r="E37" s="5" t="str">
        <f t="shared" si="18"/>
        <v/>
      </c>
      <c r="F37" s="5" t="str">
        <f t="shared" si="18"/>
        <v/>
      </c>
      <c r="G37" s="5" t="str">
        <f t="shared" si="18"/>
        <v/>
      </c>
      <c r="H37" s="5" t="str">
        <f t="shared" si="18"/>
        <v/>
      </c>
      <c r="I37" s="14" t="e">
        <f t="shared" si="17"/>
        <v>#DIV/0!</v>
      </c>
      <c r="J37" s="67"/>
      <c r="K37" s="67"/>
      <c r="L37" s="67"/>
      <c r="M37" s="67"/>
    </row>
    <row r="38" spans="1:13" hidden="1" x14ac:dyDescent="0.25">
      <c r="A38" s="7" t="s">
        <v>26</v>
      </c>
      <c r="B38" s="5">
        <f>B36</f>
        <v>0</v>
      </c>
      <c r="C38" s="5">
        <f t="shared" ref="C38:H38" si="19">C36</f>
        <v>0</v>
      </c>
      <c r="D38" s="5">
        <f t="shared" si="19"/>
        <v>0</v>
      </c>
      <c r="E38" s="5">
        <f t="shared" si="19"/>
        <v>0</v>
      </c>
      <c r="F38" s="5">
        <f t="shared" si="19"/>
        <v>0</v>
      </c>
      <c r="G38" s="5">
        <f t="shared" si="19"/>
        <v>0</v>
      </c>
      <c r="H38" s="5">
        <f t="shared" si="19"/>
        <v>0</v>
      </c>
      <c r="I38" s="14">
        <f t="shared" si="17"/>
        <v>0</v>
      </c>
      <c r="J38" s="67"/>
      <c r="K38" s="67"/>
      <c r="L38" s="67"/>
      <c r="M38" s="67"/>
    </row>
    <row r="39" spans="1:13" hidden="1" x14ac:dyDescent="0.25">
      <c r="A39" s="7" t="s">
        <v>20</v>
      </c>
      <c r="B39" s="67">
        <v>0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14">
        <f t="shared" si="17"/>
        <v>0</v>
      </c>
      <c r="J39" s="67"/>
      <c r="K39" s="67"/>
      <c r="L39" s="67"/>
      <c r="M39" s="67"/>
    </row>
    <row r="40" spans="1:13" hidden="1" x14ac:dyDescent="0.25">
      <c r="A40" s="7" t="s">
        <v>27</v>
      </c>
      <c r="B40" s="67">
        <f>B34+B36</f>
        <v>0</v>
      </c>
      <c r="C40" s="67">
        <f t="shared" ref="C40:H40" si="20">C34+C36</f>
        <v>0</v>
      </c>
      <c r="D40" s="67">
        <f t="shared" si="20"/>
        <v>0</v>
      </c>
      <c r="E40" s="67">
        <f t="shared" si="20"/>
        <v>0</v>
      </c>
      <c r="F40" s="67">
        <f t="shared" si="20"/>
        <v>0</v>
      </c>
      <c r="G40" s="67">
        <f t="shared" si="20"/>
        <v>0</v>
      </c>
      <c r="H40" s="67">
        <f t="shared" si="20"/>
        <v>0</v>
      </c>
      <c r="I40" s="14">
        <f t="shared" si="17"/>
        <v>0</v>
      </c>
      <c r="J40" s="67"/>
      <c r="K40" s="67"/>
      <c r="L40" s="67"/>
      <c r="M40" s="67"/>
    </row>
    <row r="41" spans="1:13" hidden="1" x14ac:dyDescent="0.25">
      <c r="A41" s="7" t="s">
        <v>24</v>
      </c>
      <c r="B41" s="67" t="str">
        <f t="shared" ref="B41:H41" si="21">IF(B29="","",IF(B38="","",IF(B29&gt;0,B38+B29,B38)))</f>
        <v/>
      </c>
      <c r="C41" s="67" t="str">
        <f t="shared" si="21"/>
        <v/>
      </c>
      <c r="D41" s="67" t="str">
        <f t="shared" si="21"/>
        <v/>
      </c>
      <c r="E41" s="67" t="str">
        <f t="shared" si="21"/>
        <v/>
      </c>
      <c r="F41" s="67" t="str">
        <f t="shared" si="21"/>
        <v/>
      </c>
      <c r="G41" s="67" t="str">
        <f t="shared" si="21"/>
        <v/>
      </c>
      <c r="H41" s="67" t="str">
        <f t="shared" si="21"/>
        <v/>
      </c>
      <c r="I41" s="14"/>
      <c r="J41" s="67"/>
      <c r="K41" s="67" t="s">
        <v>28</v>
      </c>
      <c r="L41" s="67"/>
      <c r="M41" s="67"/>
    </row>
    <row r="42" spans="1:13" hidden="1" x14ac:dyDescent="0.25">
      <c r="A42" s="7" t="s">
        <v>22</v>
      </c>
      <c r="B42" s="67" t="str">
        <f>IF(B27="","",IF(B50="","",IF(B34="","",IF(B36="","",(-1*B27)+B50-B34-B36))))</f>
        <v/>
      </c>
      <c r="C42" s="67" t="str">
        <f t="shared" ref="C42:H42" si="22">IF(C27="","",IF(C50="","",IF(C34="","",IF(C36="","",(-1*C27)+C50-C34-C36))))</f>
        <v/>
      </c>
      <c r="D42" s="67" t="str">
        <f t="shared" si="22"/>
        <v/>
      </c>
      <c r="E42" s="67" t="str">
        <f>IF(E27="","",IF(E50="","",IF(E34="","",IF(E36="","",(-1*E27)+E50-E34-E36))))</f>
        <v/>
      </c>
      <c r="F42" s="67" t="str">
        <f t="shared" si="22"/>
        <v/>
      </c>
      <c r="G42" s="67" t="str">
        <f t="shared" si="22"/>
        <v/>
      </c>
      <c r="H42" s="67" t="str">
        <f t="shared" si="22"/>
        <v/>
      </c>
      <c r="I42" s="14" t="e">
        <f>AVERAGE(B42:H42)</f>
        <v>#DIV/0!</v>
      </c>
      <c r="J42" s="29"/>
      <c r="K42" s="29"/>
      <c r="L42" s="67"/>
      <c r="M42" s="67"/>
    </row>
    <row r="43" spans="1:13" hidden="1" x14ac:dyDescent="0.25">
      <c r="A43" s="7" t="s">
        <v>23</v>
      </c>
      <c r="B43" s="35" t="e">
        <f t="shared" ref="B43:H43" si="23">B42/B69</f>
        <v>#VALUE!</v>
      </c>
      <c r="C43" s="35" t="e">
        <f t="shared" si="23"/>
        <v>#VALUE!</v>
      </c>
      <c r="D43" s="35" t="e">
        <f t="shared" si="23"/>
        <v>#VALUE!</v>
      </c>
      <c r="E43" s="35" t="e">
        <f t="shared" si="23"/>
        <v>#VALUE!</v>
      </c>
      <c r="F43" s="35" t="e">
        <f t="shared" si="23"/>
        <v>#VALUE!</v>
      </c>
      <c r="G43" s="35" t="e">
        <f t="shared" si="23"/>
        <v>#VALUE!</v>
      </c>
      <c r="H43" s="35" t="e">
        <f t="shared" si="23"/>
        <v>#VALUE!</v>
      </c>
      <c r="I43" s="30" t="e">
        <f>AVERAGE(B43:H43)</f>
        <v>#VALUE!</v>
      </c>
      <c r="J43" s="67"/>
      <c r="K43" s="67"/>
      <c r="L43" s="67"/>
      <c r="M43" s="67"/>
    </row>
    <row r="44" spans="1:13" hidden="1" x14ac:dyDescent="0.25">
      <c r="A44" s="7" t="s">
        <v>25</v>
      </c>
      <c r="B44" s="27" t="e">
        <f t="shared" ref="B44:H44" si="24">IF(B43="","",IF(B29="","",B42/(B42+B36+B34+B37+IF(B29&gt;0,B29,0))))</f>
        <v>#VALUE!</v>
      </c>
      <c r="C44" s="27" t="e">
        <f t="shared" si="24"/>
        <v>#VALUE!</v>
      </c>
      <c r="D44" s="27" t="e">
        <f t="shared" si="24"/>
        <v>#VALUE!</v>
      </c>
      <c r="E44" s="27" t="e">
        <f t="shared" si="24"/>
        <v>#VALUE!</v>
      </c>
      <c r="F44" s="27" t="e">
        <f t="shared" si="24"/>
        <v>#VALUE!</v>
      </c>
      <c r="G44" s="27" t="e">
        <f t="shared" si="24"/>
        <v>#VALUE!</v>
      </c>
      <c r="H44" s="27" t="e">
        <f t="shared" si="24"/>
        <v>#VALUE!</v>
      </c>
      <c r="I44" s="30" t="str">
        <f>IF(I68="","",AVERAGE(B44:H44))</f>
        <v/>
      </c>
      <c r="J44" s="67"/>
      <c r="K44" s="67"/>
      <c r="L44" s="67"/>
      <c r="M44" s="67"/>
    </row>
    <row r="45" spans="1:13" x14ac:dyDescent="0.25">
      <c r="A45" s="17" t="s">
        <v>47</v>
      </c>
      <c r="B45" s="19"/>
      <c r="C45" s="19"/>
      <c r="D45" s="19"/>
      <c r="E45" s="19"/>
      <c r="F45" s="19"/>
      <c r="G45" s="19"/>
      <c r="H45" s="19"/>
      <c r="I45" s="48" t="e">
        <f>IF(I50&lt;0,1-((IF(I50&lt;0,I50*-1,I50))/1440),(IF(I50&lt;0,I50*-1,I50))/1440)</f>
        <v>#DIV/0!</v>
      </c>
      <c r="J45" s="67"/>
      <c r="K45" s="67"/>
      <c r="L45" s="67"/>
      <c r="M45" s="67"/>
    </row>
    <row r="46" spans="1:13" x14ac:dyDescent="0.25">
      <c r="A46" s="7" t="s">
        <v>73</v>
      </c>
      <c r="B46" s="6"/>
      <c r="C46" s="6"/>
      <c r="D46" s="6"/>
      <c r="E46" s="6"/>
      <c r="F46" s="6"/>
      <c r="G46" s="6"/>
      <c r="H46" s="6"/>
      <c r="I46" s="15"/>
      <c r="J46" s="67"/>
      <c r="K46" s="67"/>
      <c r="L46" s="67"/>
      <c r="M46" s="67"/>
    </row>
    <row r="47" spans="1:13" x14ac:dyDescent="0.25">
      <c r="A47" s="7" t="s">
        <v>9</v>
      </c>
      <c r="B47" s="6"/>
      <c r="C47" s="6"/>
      <c r="D47" s="6"/>
      <c r="E47" s="6"/>
      <c r="F47" s="6"/>
      <c r="G47" s="6"/>
      <c r="H47" s="6"/>
      <c r="I47" s="16"/>
      <c r="J47" s="67"/>
      <c r="K47" s="67"/>
      <c r="L47" s="67"/>
      <c r="M47" s="67"/>
    </row>
    <row r="48" spans="1:13" hidden="1" x14ac:dyDescent="0.25">
      <c r="A48" s="7" t="s">
        <v>8</v>
      </c>
      <c r="B48" s="6" t="str">
        <f t="shared" ref="B48:H48" si="25">IF(B46="","",IF(B47="AM",IF(B46&lt;1159,B46,B46-1200),IF(B46&lt;1159,B46+1200,B46)))</f>
        <v/>
      </c>
      <c r="C48" s="6" t="str">
        <f t="shared" si="25"/>
        <v/>
      </c>
      <c r="D48" s="6" t="str">
        <f t="shared" si="25"/>
        <v/>
      </c>
      <c r="E48" s="6" t="str">
        <f t="shared" si="25"/>
        <v/>
      </c>
      <c r="F48" s="6" t="str">
        <f t="shared" si="25"/>
        <v/>
      </c>
      <c r="G48" s="6" t="str">
        <f t="shared" si="25"/>
        <v/>
      </c>
      <c r="H48" s="6" t="str">
        <f t="shared" si="25"/>
        <v/>
      </c>
      <c r="I48" s="28"/>
      <c r="J48" s="67"/>
      <c r="K48" s="67"/>
      <c r="L48" s="67"/>
      <c r="M48" s="67"/>
    </row>
    <row r="49" spans="1:13" hidden="1" x14ac:dyDescent="0.25">
      <c r="A49" s="7" t="s">
        <v>17</v>
      </c>
      <c r="B49" s="6" t="str">
        <f>IF(B48="","",(IF(B48&lt;1000,LEFT(B48,1),LEFT(B48,2))*100)+((RIGHT(B48,2)/60)*100))</f>
        <v/>
      </c>
      <c r="C49" s="6" t="str">
        <f t="shared" ref="C49:H49" si="26">IF(C48="","",(IF(C48&lt;1000,LEFT(C48,1),LEFT(C48,2))*100)+((RIGHT(C48,2)/60)*100))</f>
        <v/>
      </c>
      <c r="D49" s="6" t="str">
        <f t="shared" si="26"/>
        <v/>
      </c>
      <c r="E49" s="6" t="str">
        <f t="shared" si="26"/>
        <v/>
      </c>
      <c r="F49" s="6" t="str">
        <f t="shared" si="26"/>
        <v/>
      </c>
      <c r="G49" s="6" t="str">
        <f t="shared" si="26"/>
        <v/>
      </c>
      <c r="H49" s="6" t="str">
        <f t="shared" si="26"/>
        <v/>
      </c>
      <c r="I49" s="28"/>
      <c r="J49" s="67"/>
      <c r="K49" s="67"/>
      <c r="L49" s="67"/>
      <c r="M49" s="67"/>
    </row>
    <row r="50" spans="1:13" hidden="1" x14ac:dyDescent="0.25">
      <c r="A50" s="7" t="s">
        <v>18</v>
      </c>
      <c r="B50" s="6" t="str">
        <f>IF(B49="","",(B49*0.6))</f>
        <v/>
      </c>
      <c r="C50" s="6" t="str">
        <f t="shared" ref="C50:H50" si="27">IF(C49="","",(C49*0.6))</f>
        <v/>
      </c>
      <c r="D50" s="6" t="str">
        <f t="shared" si="27"/>
        <v/>
      </c>
      <c r="E50" s="6" t="str">
        <f t="shared" si="27"/>
        <v/>
      </c>
      <c r="F50" s="6" t="str">
        <f t="shared" si="27"/>
        <v/>
      </c>
      <c r="G50" s="6" t="str">
        <f t="shared" si="27"/>
        <v/>
      </c>
      <c r="H50" s="6" t="str">
        <f t="shared" si="27"/>
        <v/>
      </c>
      <c r="I50" s="28" t="e">
        <f>AVERAGE(B50:H50)</f>
        <v>#DIV/0!</v>
      </c>
      <c r="J50" s="29"/>
      <c r="K50" s="67"/>
      <c r="L50" s="67"/>
      <c r="M50" s="67"/>
    </row>
    <row r="51" spans="1:13" x14ac:dyDescent="0.25">
      <c r="A51" s="17" t="s">
        <v>30</v>
      </c>
      <c r="B51" s="19"/>
      <c r="C51" s="19"/>
      <c r="D51" s="19"/>
      <c r="E51" s="19"/>
      <c r="F51" s="19"/>
      <c r="G51" s="19"/>
      <c r="H51" s="19"/>
      <c r="I51" s="48" t="e">
        <f>IF(I56&lt;0,1-((IF(I56&lt;0,I56*-1,I56))/1440),(IF(I56&lt;0,I56*-1,I56))/1440)</f>
        <v>#DIV/0!</v>
      </c>
      <c r="J51" s="89"/>
      <c r="K51" s="67"/>
      <c r="L51" s="67"/>
      <c r="M51" s="67"/>
    </row>
    <row r="52" spans="1:13" x14ac:dyDescent="0.25">
      <c r="A52" s="7" t="s">
        <v>74</v>
      </c>
      <c r="B52" s="6"/>
      <c r="C52" s="6"/>
      <c r="D52" s="6"/>
      <c r="E52" s="6"/>
      <c r="F52" s="6"/>
      <c r="G52" s="6"/>
      <c r="H52" s="6"/>
      <c r="I52" s="15"/>
      <c r="J52" s="67"/>
      <c r="K52" s="67"/>
      <c r="L52" s="67"/>
      <c r="M52" s="67"/>
    </row>
    <row r="53" spans="1:13" x14ac:dyDescent="0.25">
      <c r="A53" s="7" t="s">
        <v>9</v>
      </c>
      <c r="B53" s="6"/>
      <c r="C53" s="6"/>
      <c r="D53" s="6"/>
      <c r="E53" s="6"/>
      <c r="F53" s="6"/>
      <c r="G53" s="6"/>
      <c r="H53" s="6"/>
      <c r="I53" s="16"/>
      <c r="J53" s="67"/>
      <c r="K53" s="67"/>
      <c r="L53" s="67"/>
      <c r="M53" s="67"/>
    </row>
    <row r="54" spans="1:13" hidden="1" x14ac:dyDescent="0.25">
      <c r="A54" s="7" t="s">
        <v>8</v>
      </c>
      <c r="B54" s="6" t="str">
        <f t="shared" ref="B54:H54" si="28">IF(B52="","",IF(B53="AM",IF(B52&lt;1159,B52,B52-1200),IF(B52&lt;1159,B52+1200,B52)))</f>
        <v/>
      </c>
      <c r="C54" s="6" t="str">
        <f t="shared" si="28"/>
        <v/>
      </c>
      <c r="D54" s="6" t="str">
        <f t="shared" si="28"/>
        <v/>
      </c>
      <c r="E54" s="6" t="str">
        <f t="shared" si="28"/>
        <v/>
      </c>
      <c r="F54" s="6" t="str">
        <f t="shared" si="28"/>
        <v/>
      </c>
      <c r="G54" s="6" t="str">
        <f t="shared" si="28"/>
        <v/>
      </c>
      <c r="H54" s="6" t="str">
        <f t="shared" si="28"/>
        <v/>
      </c>
      <c r="I54" s="28"/>
      <c r="J54" s="67"/>
      <c r="K54" s="67"/>
      <c r="L54" s="67"/>
      <c r="M54" s="67"/>
    </row>
    <row r="55" spans="1:13" hidden="1" x14ac:dyDescent="0.25">
      <c r="A55" s="7" t="s">
        <v>17</v>
      </c>
      <c r="B55" s="6" t="str">
        <f>IF(B54="","",(IF(B54&lt;1000,LEFT(B54,1),LEFT(B54,2))*100)+((RIGHT(B54,2)/60)*100))</f>
        <v/>
      </c>
      <c r="C55" s="6" t="str">
        <f t="shared" ref="C55:H55" si="29">IF(C54="","",(IF(C54&lt;1000,LEFT(C54,1),LEFT(C54,2))*100)+((RIGHT(C54,2)/60)*100))</f>
        <v/>
      </c>
      <c r="D55" s="6" t="str">
        <f t="shared" si="29"/>
        <v/>
      </c>
      <c r="E55" s="6" t="str">
        <f t="shared" si="29"/>
        <v/>
      </c>
      <c r="F55" s="6" t="str">
        <f t="shared" si="29"/>
        <v/>
      </c>
      <c r="G55" s="6" t="str">
        <f t="shared" si="29"/>
        <v/>
      </c>
      <c r="H55" s="6" t="str">
        <f t="shared" si="29"/>
        <v/>
      </c>
      <c r="I55" s="28"/>
      <c r="J55" s="67"/>
      <c r="K55" s="67"/>
      <c r="L55" s="67"/>
      <c r="M55" s="67"/>
    </row>
    <row r="56" spans="1:13" hidden="1" x14ac:dyDescent="0.25">
      <c r="A56" s="7" t="s">
        <v>18</v>
      </c>
      <c r="B56" s="6" t="str">
        <f>IF(B55="","",(B55*0.6))</f>
        <v/>
      </c>
      <c r="C56" s="6" t="str">
        <f t="shared" ref="C56:H56" si="30">IF(C55="","",(C55*0.6))</f>
        <v/>
      </c>
      <c r="D56" s="6" t="str">
        <f t="shared" si="30"/>
        <v/>
      </c>
      <c r="E56" s="6" t="str">
        <f t="shared" si="30"/>
        <v/>
      </c>
      <c r="F56" s="6" t="str">
        <f t="shared" si="30"/>
        <v/>
      </c>
      <c r="G56" s="6" t="str">
        <f t="shared" si="30"/>
        <v/>
      </c>
      <c r="H56" s="6" t="str">
        <f t="shared" si="30"/>
        <v/>
      </c>
      <c r="I56" s="28" t="e">
        <f>AVERAGE(B56:H56)</f>
        <v>#DIV/0!</v>
      </c>
      <c r="J56" s="67"/>
      <c r="K56" s="67"/>
      <c r="L56" s="67"/>
      <c r="M56" s="67"/>
    </row>
    <row r="57" spans="1:13" hidden="1" x14ac:dyDescent="0.25">
      <c r="A57" s="34" t="s">
        <v>43</v>
      </c>
      <c r="B57" s="32"/>
      <c r="C57" s="32"/>
      <c r="D57" s="32"/>
      <c r="E57" s="32"/>
      <c r="F57" s="32"/>
      <c r="G57" s="32"/>
      <c r="H57" s="32"/>
      <c r="I57" s="33"/>
      <c r="J57" s="67"/>
      <c r="K57" s="58"/>
      <c r="L57" s="67"/>
      <c r="M57" s="67"/>
    </row>
    <row r="58" spans="1:13" hidden="1" x14ac:dyDescent="0.25">
      <c r="A58" s="64" t="s">
        <v>55</v>
      </c>
      <c r="B58" s="65">
        <v>10</v>
      </c>
      <c r="C58" s="65">
        <v>5</v>
      </c>
      <c r="D58" s="65">
        <v>30</v>
      </c>
      <c r="E58" s="65">
        <v>15</v>
      </c>
      <c r="F58" s="65">
        <v>20</v>
      </c>
      <c r="G58" s="65">
        <v>10</v>
      </c>
      <c r="H58" s="65">
        <v>10</v>
      </c>
      <c r="I58" s="66"/>
      <c r="J58" s="79"/>
      <c r="K58" s="79"/>
      <c r="L58" s="79"/>
      <c r="M58" s="79"/>
    </row>
    <row r="59" spans="1:13" x14ac:dyDescent="0.25">
      <c r="A59" s="17" t="s">
        <v>7</v>
      </c>
      <c r="B59" s="19"/>
      <c r="C59" s="19"/>
      <c r="D59" s="19"/>
      <c r="E59" s="19"/>
      <c r="F59" s="19"/>
      <c r="G59" s="19"/>
      <c r="H59" s="19"/>
      <c r="I59" s="92" t="e">
        <f>IF(I64&lt;0,1-((IF(I64&lt;0,I64*-1,I64))/1440),(IF(I64&lt;0,I64*-1,I64))/1440)</f>
        <v>#DIV/0!</v>
      </c>
      <c r="J59" s="96"/>
      <c r="K59" s="96"/>
      <c r="L59" s="96"/>
      <c r="M59" s="96"/>
    </row>
    <row r="60" spans="1:13" x14ac:dyDescent="0.25">
      <c r="A60" s="7" t="s">
        <v>75</v>
      </c>
      <c r="B60" s="6"/>
      <c r="C60" s="6"/>
      <c r="D60" s="6"/>
      <c r="E60" s="6"/>
      <c r="F60" s="6"/>
      <c r="G60" s="6"/>
      <c r="H60" s="6"/>
      <c r="I60" s="15"/>
      <c r="J60" s="96"/>
      <c r="K60" s="96"/>
      <c r="L60" s="96"/>
      <c r="M60" s="96"/>
    </row>
    <row r="61" spans="1:13" x14ac:dyDescent="0.25">
      <c r="A61" s="7" t="s">
        <v>9</v>
      </c>
      <c r="B61" s="6"/>
      <c r="C61" s="6"/>
      <c r="D61" s="6"/>
      <c r="E61" s="6"/>
      <c r="F61" s="6"/>
      <c r="G61" s="6"/>
      <c r="H61" s="6"/>
      <c r="I61" s="16"/>
      <c r="J61" s="96"/>
      <c r="K61" s="96"/>
      <c r="L61" s="96"/>
      <c r="M61" s="96"/>
    </row>
    <row r="62" spans="1:13" hidden="1" x14ac:dyDescent="0.25">
      <c r="A62" s="7" t="s">
        <v>8</v>
      </c>
      <c r="B62" s="6" t="str">
        <f t="shared" ref="B62:H62" si="31">IF(B60="","",IF(B61="AM",IF(B60&lt;1159,B60,B60-1200),IF(B60&lt;1159,B60+1200,B60)))</f>
        <v/>
      </c>
      <c r="C62" s="6" t="str">
        <f t="shared" si="31"/>
        <v/>
      </c>
      <c r="D62" s="6" t="str">
        <f t="shared" si="31"/>
        <v/>
      </c>
      <c r="E62" s="6" t="str">
        <f t="shared" si="31"/>
        <v/>
      </c>
      <c r="F62" s="6" t="str">
        <f t="shared" si="31"/>
        <v/>
      </c>
      <c r="G62" s="6" t="str">
        <f t="shared" si="31"/>
        <v/>
      </c>
      <c r="H62" s="6" t="str">
        <f t="shared" si="31"/>
        <v/>
      </c>
      <c r="I62" s="28"/>
      <c r="J62" s="99"/>
      <c r="K62" s="99"/>
      <c r="L62" s="99"/>
      <c r="M62" s="99"/>
    </row>
    <row r="63" spans="1:13" hidden="1" x14ac:dyDescent="0.25">
      <c r="A63" s="7" t="s">
        <v>17</v>
      </c>
      <c r="B63" s="6" t="str">
        <f>IF(B62="","",(IF(B62&lt;1000,LEFT(B62,1),LEFT(B62,2))*100)+((RIGHT(B62,2)/60)*100))</f>
        <v/>
      </c>
      <c r="C63" s="6" t="str">
        <f t="shared" ref="C63:H63" si="32">IF(C62="","",(IF(C62&lt;1000,LEFT(C62,1),LEFT(C62,2))*100)+((RIGHT(C62,2)/60)*100))</f>
        <v/>
      </c>
      <c r="D63" s="6" t="str">
        <f t="shared" si="32"/>
        <v/>
      </c>
      <c r="E63" s="6" t="str">
        <f t="shared" si="32"/>
        <v/>
      </c>
      <c r="F63" s="6" t="str">
        <f t="shared" si="32"/>
        <v/>
      </c>
      <c r="G63" s="6" t="str">
        <f t="shared" si="32"/>
        <v/>
      </c>
      <c r="H63" s="6" t="str">
        <f t="shared" si="32"/>
        <v/>
      </c>
      <c r="I63" s="28"/>
      <c r="J63" s="97"/>
      <c r="K63" s="97"/>
      <c r="L63" s="97"/>
      <c r="M63" s="97"/>
    </row>
    <row r="64" spans="1:13" hidden="1" x14ac:dyDescent="0.25">
      <c r="A64" s="7" t="s">
        <v>18</v>
      </c>
      <c r="B64" s="6" t="str">
        <f>IF(B63="","",(B63*0.6))</f>
        <v/>
      </c>
      <c r="C64" s="6" t="str">
        <f t="shared" ref="C64:H64" si="33">IF(C63="","",(C63*0.6))</f>
        <v/>
      </c>
      <c r="D64" s="6" t="str">
        <f t="shared" si="33"/>
        <v/>
      </c>
      <c r="E64" s="6" t="str">
        <f t="shared" si="33"/>
        <v/>
      </c>
      <c r="F64" s="6" t="str">
        <f t="shared" si="33"/>
        <v/>
      </c>
      <c r="G64" s="6" t="str">
        <f t="shared" si="33"/>
        <v/>
      </c>
      <c r="H64" s="6" t="str">
        <f t="shared" si="33"/>
        <v/>
      </c>
      <c r="I64" s="28" t="e">
        <f>AVERAGE(B64:H64)</f>
        <v>#DIV/0!</v>
      </c>
      <c r="J64" s="97"/>
      <c r="K64" s="97"/>
      <c r="L64" s="97"/>
      <c r="M64" s="97"/>
    </row>
    <row r="65" spans="1:13" x14ac:dyDescent="0.25">
      <c r="A65" s="17" t="s">
        <v>0</v>
      </c>
      <c r="B65" s="18"/>
      <c r="C65" s="18"/>
      <c r="D65" s="18"/>
      <c r="E65" s="18"/>
      <c r="F65" s="18"/>
      <c r="G65" s="18"/>
      <c r="H65" s="18"/>
      <c r="I65" s="18"/>
      <c r="J65" s="67"/>
      <c r="K65" s="67"/>
      <c r="L65" s="67"/>
      <c r="M65" s="67"/>
    </row>
    <row r="66" spans="1:13" x14ac:dyDescent="0.25">
      <c r="A66" s="7" t="s">
        <v>76</v>
      </c>
      <c r="B66" s="67"/>
      <c r="C66" s="67"/>
      <c r="D66" s="67"/>
      <c r="E66" s="67"/>
      <c r="F66" s="67"/>
      <c r="G66" s="67"/>
      <c r="H66" s="67"/>
      <c r="I66" s="15" t="e">
        <f>AVERAGE(B66:H66)</f>
        <v>#DIV/0!</v>
      </c>
      <c r="J66" s="67"/>
      <c r="K66" s="67"/>
      <c r="L66" s="67"/>
      <c r="M66" s="67"/>
    </row>
    <row r="67" spans="1:13" x14ac:dyDescent="0.25">
      <c r="A67" s="17" t="s">
        <v>44</v>
      </c>
      <c r="B67" s="19"/>
      <c r="C67" s="19"/>
      <c r="D67" s="19"/>
      <c r="E67" s="19"/>
      <c r="F67" s="19"/>
      <c r="G67" s="19"/>
      <c r="H67" s="19"/>
      <c r="I67" s="37"/>
      <c r="J67" s="67"/>
      <c r="K67" s="67"/>
      <c r="L67" s="67"/>
      <c r="M67" s="67"/>
    </row>
    <row r="68" spans="1:13" x14ac:dyDescent="0.25">
      <c r="A68" s="7" t="s">
        <v>16</v>
      </c>
      <c r="B68" s="6" t="str">
        <f t="shared" ref="B68:H68" si="34">IF(B16="","",IF(B10="","",(B16+(-1*B10))))</f>
        <v/>
      </c>
      <c r="C68" s="6" t="str">
        <f t="shared" si="34"/>
        <v/>
      </c>
      <c r="D68" s="6" t="str">
        <f t="shared" si="34"/>
        <v/>
      </c>
      <c r="E68" s="6" t="str">
        <f t="shared" si="34"/>
        <v/>
      </c>
      <c r="F68" s="6" t="str">
        <f t="shared" si="34"/>
        <v/>
      </c>
      <c r="G68" s="6" t="str">
        <f t="shared" si="34"/>
        <v/>
      </c>
      <c r="H68" s="6" t="str">
        <f t="shared" si="34"/>
        <v/>
      </c>
      <c r="I68" s="14" t="str">
        <f>IF(B6="","",IF(B12="","",AVERAGE(B68:H68)))</f>
        <v/>
      </c>
      <c r="J68" s="67" t="e">
        <f>I68/60</f>
        <v>#VALUE!</v>
      </c>
      <c r="K68" s="67"/>
      <c r="L68" s="67"/>
      <c r="M68" s="67"/>
    </row>
    <row r="69" spans="1:13" x14ac:dyDescent="0.25">
      <c r="A69" s="7" t="s">
        <v>19</v>
      </c>
      <c r="B69" s="6" t="str">
        <f t="shared" ref="B69:H69" si="35">IF(B27="","",IF(B64="","",(B64+(-1*B27))))</f>
        <v/>
      </c>
      <c r="C69" s="6" t="str">
        <f t="shared" si="35"/>
        <v/>
      </c>
      <c r="D69" s="6" t="str">
        <f t="shared" si="35"/>
        <v/>
      </c>
      <c r="E69" s="6" t="str">
        <f t="shared" si="35"/>
        <v/>
      </c>
      <c r="F69" s="6" t="str">
        <f t="shared" si="35"/>
        <v/>
      </c>
      <c r="G69" s="6" t="str">
        <f t="shared" si="35"/>
        <v/>
      </c>
      <c r="H69" s="6" t="str">
        <f t="shared" si="35"/>
        <v/>
      </c>
      <c r="I69" s="14" t="e">
        <f>AVERAGE(B69:H69)</f>
        <v>#DIV/0!</v>
      </c>
      <c r="J69" s="29" t="e">
        <f>I69/60</f>
        <v>#DIV/0!</v>
      </c>
      <c r="K69" s="67"/>
      <c r="L69" s="67"/>
      <c r="M69" s="67"/>
    </row>
    <row r="70" spans="1:13" x14ac:dyDescent="0.25">
      <c r="A70" s="34" t="s">
        <v>31</v>
      </c>
      <c r="B70" s="38"/>
      <c r="C70" s="38"/>
      <c r="D70" s="38"/>
      <c r="E70" s="38"/>
      <c r="F70" s="38"/>
      <c r="G70" s="38"/>
      <c r="H70" s="38"/>
      <c r="I70" s="39" t="s">
        <v>37</v>
      </c>
      <c r="J70" s="67"/>
      <c r="K70" s="67"/>
      <c r="L70" s="67"/>
      <c r="M70" s="67"/>
    </row>
    <row r="71" spans="1:13" x14ac:dyDescent="0.25">
      <c r="A71" s="7" t="s">
        <v>32</v>
      </c>
      <c r="B71" s="67" t="str">
        <f>IF(B34="","",B34)</f>
        <v/>
      </c>
      <c r="C71" s="67" t="str">
        <f t="shared" ref="C71:H73" si="36">IF(C34="","",C34)</f>
        <v/>
      </c>
      <c r="D71" s="67" t="str">
        <f t="shared" si="36"/>
        <v/>
      </c>
      <c r="E71" s="67" t="str">
        <f t="shared" si="36"/>
        <v/>
      </c>
      <c r="F71" s="67" t="str">
        <f t="shared" si="36"/>
        <v/>
      </c>
      <c r="G71" s="67" t="str">
        <f t="shared" si="36"/>
        <v/>
      </c>
      <c r="H71" s="67" t="str">
        <f t="shared" si="36"/>
        <v/>
      </c>
      <c r="I71" s="68" t="e">
        <f>AVERAGE(B71:H71)</f>
        <v>#DIV/0!</v>
      </c>
      <c r="J71" s="49" t="e">
        <f>I27+I34</f>
        <v>#DIV/0!</v>
      </c>
      <c r="K71" s="63" t="s">
        <v>51</v>
      </c>
      <c r="L71" s="69" t="s">
        <v>52</v>
      </c>
      <c r="M71" s="50" t="s">
        <v>49</v>
      </c>
    </row>
    <row r="72" spans="1:13" x14ac:dyDescent="0.25">
      <c r="A72" s="42" t="s">
        <v>40</v>
      </c>
      <c r="B72" s="43" t="str">
        <f>IF(B35="","",B35)</f>
        <v/>
      </c>
      <c r="C72" s="43" t="str">
        <f t="shared" si="36"/>
        <v/>
      </c>
      <c r="D72" s="43" t="str">
        <f t="shared" si="36"/>
        <v/>
      </c>
      <c r="E72" s="43" t="str">
        <f t="shared" si="36"/>
        <v/>
      </c>
      <c r="F72" s="43" t="str">
        <f t="shared" si="36"/>
        <v/>
      </c>
      <c r="G72" s="43" t="str">
        <f t="shared" si="36"/>
        <v/>
      </c>
      <c r="H72" s="43" t="str">
        <f t="shared" si="36"/>
        <v/>
      </c>
      <c r="I72" s="57" t="e">
        <f>AVERAGE(B72:H72)</f>
        <v>#DIV/0!</v>
      </c>
      <c r="J72" s="5"/>
      <c r="K72" s="67"/>
      <c r="L72" s="67"/>
      <c r="M72" s="67"/>
    </row>
    <row r="73" spans="1:13" x14ac:dyDescent="0.25">
      <c r="A73" s="7" t="s">
        <v>45</v>
      </c>
      <c r="B73" s="5" t="str">
        <f>IF(B36="","",B36)</f>
        <v/>
      </c>
      <c r="C73" s="5" t="str">
        <f t="shared" si="36"/>
        <v/>
      </c>
      <c r="D73" s="5" t="str">
        <f t="shared" si="36"/>
        <v/>
      </c>
      <c r="E73" s="5" t="str">
        <f t="shared" si="36"/>
        <v/>
      </c>
      <c r="F73" s="5" t="str">
        <f t="shared" si="36"/>
        <v/>
      </c>
      <c r="G73" s="5" t="str">
        <f t="shared" si="36"/>
        <v/>
      </c>
      <c r="H73" s="5" t="str">
        <f t="shared" si="36"/>
        <v/>
      </c>
      <c r="I73" s="53" t="e">
        <f>AVERAGE(B73:H73)</f>
        <v>#DIV/0!</v>
      </c>
      <c r="J73" s="67"/>
      <c r="K73" s="67"/>
      <c r="L73" s="67"/>
      <c r="M73" s="67"/>
    </row>
    <row r="74" spans="1:13" x14ac:dyDescent="0.25">
      <c r="A74" s="42" t="s">
        <v>46</v>
      </c>
      <c r="B74" s="44" t="str">
        <f t="shared" ref="B74:H74" si="37">IF(B36="","",IF(B81="","",(B36+B81)))</f>
        <v/>
      </c>
      <c r="C74" s="44" t="str">
        <f t="shared" si="37"/>
        <v/>
      </c>
      <c r="D74" s="44" t="str">
        <f t="shared" si="37"/>
        <v/>
      </c>
      <c r="E74" s="44" t="str">
        <f t="shared" si="37"/>
        <v/>
      </c>
      <c r="F74" s="44" t="str">
        <f t="shared" si="37"/>
        <v/>
      </c>
      <c r="G74" s="44" t="str">
        <f t="shared" si="37"/>
        <v/>
      </c>
      <c r="H74" s="44" t="str">
        <f t="shared" si="37"/>
        <v/>
      </c>
      <c r="I74" s="52" t="e">
        <f t="shared" ref="I74:I76" si="38">AVERAGE(B74:H74)</f>
        <v>#DIV/0!</v>
      </c>
      <c r="J74" s="67"/>
      <c r="K74" s="67"/>
      <c r="L74" s="67"/>
      <c r="M74" s="67"/>
    </row>
    <row r="75" spans="1:13" x14ac:dyDescent="0.25">
      <c r="A75" s="7" t="s">
        <v>33</v>
      </c>
      <c r="B75" s="67" t="str">
        <f>B42</f>
        <v/>
      </c>
      <c r="C75" s="67" t="str">
        <f t="shared" ref="C75:H75" si="39">C42</f>
        <v/>
      </c>
      <c r="D75" s="67" t="str">
        <f t="shared" si="39"/>
        <v/>
      </c>
      <c r="E75" s="67" t="str">
        <f t="shared" si="39"/>
        <v/>
      </c>
      <c r="F75" s="67" t="str">
        <f t="shared" si="39"/>
        <v/>
      </c>
      <c r="G75" s="67" t="str">
        <f t="shared" si="39"/>
        <v/>
      </c>
      <c r="H75" s="67" t="str">
        <f t="shared" si="39"/>
        <v/>
      </c>
      <c r="I75" s="53" t="e">
        <f t="shared" si="38"/>
        <v>#DIV/0!</v>
      </c>
      <c r="J75" s="29" t="e">
        <f>AVERAGE(B75:H75)/60</f>
        <v>#DIV/0!</v>
      </c>
      <c r="K75" s="49" t="e">
        <f>I18+I75</f>
        <v>#DIV/0!</v>
      </c>
      <c r="L75" s="51" t="e">
        <f>K75/60</f>
        <v>#DIV/0!</v>
      </c>
      <c r="M75" s="50" t="s">
        <v>38</v>
      </c>
    </row>
    <row r="76" spans="1:13" x14ac:dyDescent="0.25">
      <c r="A76" s="42" t="s">
        <v>34</v>
      </c>
      <c r="B76" s="44" t="str">
        <f>B69</f>
        <v/>
      </c>
      <c r="C76" s="44" t="str">
        <f t="shared" ref="C76:H76" si="40">C69</f>
        <v/>
      </c>
      <c r="D76" s="44" t="str">
        <f t="shared" si="40"/>
        <v/>
      </c>
      <c r="E76" s="44" t="str">
        <f t="shared" si="40"/>
        <v/>
      </c>
      <c r="F76" s="44" t="str">
        <f t="shared" si="40"/>
        <v/>
      </c>
      <c r="G76" s="44" t="str">
        <f t="shared" si="40"/>
        <v/>
      </c>
      <c r="H76" s="44" t="str">
        <f t="shared" si="40"/>
        <v/>
      </c>
      <c r="I76" s="52" t="e">
        <f t="shared" si="38"/>
        <v>#DIV/0!</v>
      </c>
      <c r="J76" s="29" t="e">
        <f>AVERAGE(B76:H76)/60</f>
        <v>#DIV/0!</v>
      </c>
      <c r="K76" s="67"/>
      <c r="L76" s="67"/>
      <c r="M76" s="67"/>
    </row>
    <row r="77" spans="1:13" x14ac:dyDescent="0.25">
      <c r="A77" s="7" t="s">
        <v>35</v>
      </c>
      <c r="B77" s="35" t="e">
        <f>B43</f>
        <v>#VALUE!</v>
      </c>
      <c r="C77" s="35" t="e">
        <f t="shared" ref="C77:H77" si="41">C43</f>
        <v>#VALUE!</v>
      </c>
      <c r="D77" s="35" t="e">
        <f t="shared" si="41"/>
        <v>#VALUE!</v>
      </c>
      <c r="E77" s="35" t="e">
        <f t="shared" si="41"/>
        <v>#VALUE!</v>
      </c>
      <c r="F77" s="35" t="e">
        <f t="shared" si="41"/>
        <v>#VALUE!</v>
      </c>
      <c r="G77" s="35" t="e">
        <f t="shared" si="41"/>
        <v>#VALUE!</v>
      </c>
      <c r="H77" s="35" t="e">
        <f t="shared" si="41"/>
        <v>#VALUE!</v>
      </c>
      <c r="I77" s="54" t="e">
        <f>I75/I76</f>
        <v>#DIV/0!</v>
      </c>
      <c r="J77" s="67"/>
      <c r="K77" s="67"/>
      <c r="L77" s="67"/>
      <c r="M77" s="67"/>
    </row>
    <row r="78" spans="1:13" x14ac:dyDescent="0.25">
      <c r="A78" s="42" t="s">
        <v>48</v>
      </c>
      <c r="B78" s="45" t="e">
        <f>B75/(B69+B81)</f>
        <v>#VALUE!</v>
      </c>
      <c r="C78" s="45" t="e">
        <f t="shared" ref="C78:H78" si="42">C75/(C69+C81)</f>
        <v>#VALUE!</v>
      </c>
      <c r="D78" s="45" t="e">
        <f t="shared" si="42"/>
        <v>#VALUE!</v>
      </c>
      <c r="E78" s="45" t="e">
        <f t="shared" si="42"/>
        <v>#VALUE!</v>
      </c>
      <c r="F78" s="45" t="e">
        <f t="shared" si="42"/>
        <v>#VALUE!</v>
      </c>
      <c r="G78" s="45" t="e">
        <f t="shared" si="42"/>
        <v>#VALUE!</v>
      </c>
      <c r="H78" s="45" t="e">
        <f t="shared" si="42"/>
        <v>#VALUE!</v>
      </c>
      <c r="I78" s="55" t="e">
        <f>I75/(I69+I81)</f>
        <v>#DIV/0!</v>
      </c>
      <c r="J78" s="67"/>
      <c r="K78" s="67"/>
      <c r="L78" s="67"/>
      <c r="M78" s="67"/>
    </row>
    <row r="79" spans="1:13" x14ac:dyDescent="0.25">
      <c r="A79" s="7" t="s">
        <v>0</v>
      </c>
      <c r="B79" s="67">
        <f t="shared" ref="B79:H79" si="43">B66</f>
        <v>0</v>
      </c>
      <c r="C79" s="67">
        <f t="shared" si="43"/>
        <v>0</v>
      </c>
      <c r="D79" s="67">
        <f t="shared" si="43"/>
        <v>0</v>
      </c>
      <c r="E79" s="67">
        <f t="shared" si="43"/>
        <v>0</v>
      </c>
      <c r="F79" s="67">
        <f t="shared" si="43"/>
        <v>0</v>
      </c>
      <c r="G79" s="67">
        <f t="shared" si="43"/>
        <v>0</v>
      </c>
      <c r="H79" s="67">
        <f t="shared" si="43"/>
        <v>0</v>
      </c>
      <c r="I79" s="70">
        <v>5</v>
      </c>
      <c r="J79" s="62" t="s">
        <v>54</v>
      </c>
      <c r="K79" s="61" t="s">
        <v>53</v>
      </c>
      <c r="L79" s="67"/>
      <c r="M79" s="67"/>
    </row>
    <row r="80" spans="1:13" x14ac:dyDescent="0.25">
      <c r="A80" s="42" t="s">
        <v>36</v>
      </c>
      <c r="B80" s="43">
        <f t="shared" ref="B80:H80" si="44">B19</f>
        <v>0</v>
      </c>
      <c r="C80" s="43">
        <f t="shared" si="44"/>
        <v>0</v>
      </c>
      <c r="D80" s="43">
        <f t="shared" si="44"/>
        <v>0</v>
      </c>
      <c r="E80" s="43">
        <f t="shared" si="44"/>
        <v>0</v>
      </c>
      <c r="F80" s="43">
        <f t="shared" si="44"/>
        <v>0</v>
      </c>
      <c r="G80" s="43">
        <f t="shared" si="44"/>
        <v>0</v>
      </c>
      <c r="H80" s="43">
        <f t="shared" si="44"/>
        <v>0</v>
      </c>
      <c r="I80" s="59">
        <f>AVERAGE(B80:H80)</f>
        <v>0</v>
      </c>
      <c r="J80" s="60"/>
      <c r="K80" s="58"/>
      <c r="L80" s="67"/>
      <c r="M80" s="67"/>
    </row>
    <row r="81" spans="1:13" x14ac:dyDescent="0.25">
      <c r="A81" s="7" t="s">
        <v>39</v>
      </c>
      <c r="B81" s="5">
        <f t="shared" ref="B81:H81" si="45">IF(B56="",0,IF(B50="",0,IF(SUM(B56-B50)&gt;0,SUM(B56-B50),0)))</f>
        <v>0</v>
      </c>
      <c r="C81" s="5">
        <f t="shared" si="45"/>
        <v>0</v>
      </c>
      <c r="D81" s="5">
        <f t="shared" si="45"/>
        <v>0</v>
      </c>
      <c r="E81" s="5">
        <f t="shared" si="45"/>
        <v>0</v>
      </c>
      <c r="F81" s="5">
        <f t="shared" si="45"/>
        <v>0</v>
      </c>
      <c r="G81" s="5">
        <f t="shared" si="45"/>
        <v>0</v>
      </c>
      <c r="H81" s="5">
        <f t="shared" si="45"/>
        <v>0</v>
      </c>
      <c r="I81" s="56">
        <f>AVERAGE(B81:H81)</f>
        <v>0</v>
      </c>
      <c r="J81" s="67"/>
      <c r="K81" s="67"/>
      <c r="L81" s="67"/>
      <c r="M81" s="6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2" sqref="G32"/>
    </sheetView>
  </sheetViews>
  <sheetFormatPr defaultRowHeight="15" x14ac:dyDescent="0.25"/>
  <cols>
    <col min="1" max="1" width="14.28515625" customWidth="1"/>
  </cols>
  <sheetData>
    <row r="1" spans="1:13" x14ac:dyDescent="0.25">
      <c r="A1" s="71" t="s">
        <v>57</v>
      </c>
      <c r="B1" s="71" t="s">
        <v>82</v>
      </c>
      <c r="C1" s="71" t="s">
        <v>81</v>
      </c>
      <c r="D1" s="71">
        <v>1</v>
      </c>
      <c r="E1" s="71">
        <v>2</v>
      </c>
      <c r="F1" s="71">
        <v>3</v>
      </c>
      <c r="G1" s="71">
        <v>4</v>
      </c>
      <c r="H1" s="71">
        <v>5</v>
      </c>
      <c r="I1" s="71">
        <v>6</v>
      </c>
      <c r="J1" s="71">
        <v>7</v>
      </c>
      <c r="K1" s="71" t="s">
        <v>83</v>
      </c>
      <c r="L1" s="72" t="s">
        <v>84</v>
      </c>
      <c r="M1" s="71"/>
    </row>
    <row r="2" spans="1:13" x14ac:dyDescent="0.25">
      <c r="A2" s="71" t="s">
        <v>32</v>
      </c>
      <c r="B2" s="72" t="e">
        <f>IF(BaseLine1!I71="","",BaseLine1!I71)</f>
        <v>#DIV/0!</v>
      </c>
      <c r="C2" s="72" t="e">
        <f>IF(BaseLine2!I71="","",BaseLine2!I71)</f>
        <v>#DIV/0!</v>
      </c>
      <c r="D2" s="72" t="e">
        <f>IF(Week1!I71="","",Week1!I71)</f>
        <v>#DIV/0!</v>
      </c>
      <c r="E2" s="72" t="e">
        <f>IF(Week2!I71="","",Week2!I71)</f>
        <v>#DIV/0!</v>
      </c>
      <c r="F2" s="72" t="e">
        <f>IF(Week3!I71="","",Week3!I71)</f>
        <v>#DIV/0!</v>
      </c>
      <c r="G2" s="72" t="e">
        <f>IF(Week4!I71="","",Week4!I71)</f>
        <v>#DIV/0!</v>
      </c>
      <c r="H2" s="72" t="e">
        <f>IF(Week5!I71="","",Week5!I71)</f>
        <v>#DIV/0!</v>
      </c>
      <c r="I2" s="72" t="e">
        <f>IF(Week6!I71="","",Week6!I71)</f>
        <v>#DIV/0!</v>
      </c>
      <c r="J2" s="72" t="e">
        <f>IF(Week7!I71="","",Week7!I71)</f>
        <v>#DIV/0!</v>
      </c>
      <c r="K2" s="72" t="e">
        <f>IF(PostBL1!I71="","",PostBL1!I71)</f>
        <v>#DIV/0!</v>
      </c>
      <c r="L2" s="72" t="e">
        <f>IF(PostBL2!I71="","",PostBL2!I71)</f>
        <v>#DIV/0!</v>
      </c>
      <c r="M2" s="72"/>
    </row>
    <row r="3" spans="1:13" x14ac:dyDescent="0.25">
      <c r="A3" s="71" t="s">
        <v>56</v>
      </c>
      <c r="B3" s="72" t="e">
        <f>IF(BaseLine1!I73="","",BaseLine1!I73)</f>
        <v>#DIV/0!</v>
      </c>
      <c r="C3" s="72" t="e">
        <f>IF(BaseLine2!I73="","",BaseLine2!I73)</f>
        <v>#DIV/0!</v>
      </c>
      <c r="D3" s="72" t="e">
        <f>IF(Week1!I73="","",Week1!I73)</f>
        <v>#DIV/0!</v>
      </c>
      <c r="E3" s="72" t="e">
        <f>IF(Week2!I73="","",Week2!I73)</f>
        <v>#DIV/0!</v>
      </c>
      <c r="F3" s="72" t="e">
        <f>IF(Week3!I73="","",Week3!I73)</f>
        <v>#DIV/0!</v>
      </c>
      <c r="G3" s="72" t="e">
        <f>IF(Week4!I73="","",Week4!I73)</f>
        <v>#DIV/0!</v>
      </c>
      <c r="H3" s="72" t="e">
        <f>IF(Week5!I73="","",Week5!I73)</f>
        <v>#DIV/0!</v>
      </c>
      <c r="I3" s="72" t="e">
        <f>IF(Week6!I73="","",Week6!I73)</f>
        <v>#DIV/0!</v>
      </c>
      <c r="J3" s="72" t="e">
        <f>IF(Week7!I73="","",Week7!I73)</f>
        <v>#DIV/0!</v>
      </c>
      <c r="K3" s="72" t="e">
        <f>IF(PostBL1!I73="","",PostBL1!I73)</f>
        <v>#DIV/0!</v>
      </c>
      <c r="L3" s="72" t="e">
        <f>IF(PostBL2!I73="","",PostBL2!I73)</f>
        <v>#DIV/0!</v>
      </c>
      <c r="M3" s="72"/>
    </row>
    <row r="4" spans="1:13" x14ac:dyDescent="0.25">
      <c r="A4" s="71" t="s">
        <v>39</v>
      </c>
      <c r="B4" s="72" t="e">
        <f>IF(BaseLine1!I45="","",BaseLine1!I45)</f>
        <v>#DIV/0!</v>
      </c>
      <c r="C4" s="72" t="e">
        <f>IF(BaseLine2!I45="","",BaseLine2!I45)</f>
        <v>#DIV/0!</v>
      </c>
      <c r="D4" s="72" t="e">
        <f>IF(Week1!I45="","",Week1!I45)</f>
        <v>#DIV/0!</v>
      </c>
      <c r="E4" s="72" t="e">
        <f>IF(Week2!I45="","",Week2!I45)</f>
        <v>#DIV/0!</v>
      </c>
      <c r="F4" s="72" t="e">
        <f>IF(Week3!I45="","",Week3!I45)</f>
        <v>#DIV/0!</v>
      </c>
      <c r="G4" s="72" t="e">
        <f>IF(Week4!I45="","",Week4!I45)</f>
        <v>#DIV/0!</v>
      </c>
      <c r="H4" s="72" t="e">
        <f>IF(Week5!I45="","",Week5!I45)</f>
        <v>#DIV/0!</v>
      </c>
      <c r="I4" s="72" t="e">
        <f>IF(Week6!I45="","",Week6!I45)</f>
        <v>#DIV/0!</v>
      </c>
      <c r="J4" s="72" t="e">
        <f>IF(Week7!I45="","",Week7!I45)</f>
        <v>#DIV/0!</v>
      </c>
      <c r="K4" s="72" t="e">
        <f>IF(PostBL1!I45="","",PostBL1!I45)</f>
        <v>#DIV/0!</v>
      </c>
      <c r="L4" s="72" t="e">
        <f>IF(PostBL2!I45="","",PostBL2!I45)</f>
        <v>#DIV/0!</v>
      </c>
      <c r="M4" s="72"/>
    </row>
    <row r="5" spans="1:13" x14ac:dyDescent="0.25">
      <c r="A5" s="71" t="s">
        <v>33</v>
      </c>
      <c r="B5" s="72" t="e">
        <f>IF(BaseLine1!I75="","",BaseLine1!I75)</f>
        <v>#DIV/0!</v>
      </c>
      <c r="C5" s="72" t="e">
        <f>IF(BaseLine2!I75="","",BaseLine2!I75)</f>
        <v>#DIV/0!</v>
      </c>
      <c r="D5" s="72" t="e">
        <f>IF(Week1!I75="","",Week1!I75)</f>
        <v>#DIV/0!</v>
      </c>
      <c r="E5" s="72" t="e">
        <f>IF(Week2!I75="","",Week2!I75)</f>
        <v>#DIV/0!</v>
      </c>
      <c r="F5" s="72" t="e">
        <f>IF(Week3!I75="","",Week3!I75)</f>
        <v>#DIV/0!</v>
      </c>
      <c r="G5" s="72" t="e">
        <f>IF(Week4!I75="","",Week4!I75)</f>
        <v>#DIV/0!</v>
      </c>
      <c r="H5" s="72" t="e">
        <f>IF(Week5!I75="","",Week5!I75)</f>
        <v>#DIV/0!</v>
      </c>
      <c r="I5" s="72" t="e">
        <f>IF(Week6!I75="","",Week6!I75)</f>
        <v>#DIV/0!</v>
      </c>
      <c r="J5" s="72" t="e">
        <f>IF(Week7!I75="","",Week7!I75)</f>
        <v>#DIV/0!</v>
      </c>
      <c r="K5" s="72" t="e">
        <f>IF(PostBL1!I75="","",PostBL1!I75)</f>
        <v>#DIV/0!</v>
      </c>
      <c r="L5" s="72" t="e">
        <f>IF(PostBL2!I75="","",PostBL2!I75)</f>
        <v>#DIV/0!</v>
      </c>
      <c r="M5" s="72"/>
    </row>
    <row r="6" spans="1:13" x14ac:dyDescent="0.25">
      <c r="A6" s="71" t="s">
        <v>34</v>
      </c>
      <c r="B6" s="72" t="e">
        <f>IF(BaseLine1!I76="","",BaseLine1!I76)</f>
        <v>#DIV/0!</v>
      </c>
      <c r="C6" s="72" t="e">
        <f>IF(BaseLine2!I76="","",BaseLine2!I76)</f>
        <v>#DIV/0!</v>
      </c>
      <c r="D6" s="72" t="e">
        <f>IF(Week1!I76="","",Week1!I76)</f>
        <v>#DIV/0!</v>
      </c>
      <c r="E6" s="72" t="e">
        <f>IF(Week2!I76="","",Week2!I76)</f>
        <v>#DIV/0!</v>
      </c>
      <c r="F6" s="72" t="e">
        <f>IF(Week3!I76="","",Week3!I76)</f>
        <v>#DIV/0!</v>
      </c>
      <c r="G6" s="72" t="e">
        <f>IF(Week4!I76="","",Week4!I76)</f>
        <v>#DIV/0!</v>
      </c>
      <c r="H6" s="72" t="e">
        <f>IF(Week5!I76="","",Week5!I76)</f>
        <v>#DIV/0!</v>
      </c>
      <c r="I6" s="72" t="e">
        <f>IF(Week6!I76="","",Week6!I76)</f>
        <v>#DIV/0!</v>
      </c>
      <c r="J6" s="72" t="e">
        <f>IF(Week7!I76="","",Week7!I76)</f>
        <v>#DIV/0!</v>
      </c>
      <c r="K6" s="72" t="e">
        <f>IF(PostBL1!I76="","",PostBL1!I76)</f>
        <v>#DIV/0!</v>
      </c>
      <c r="L6" s="72" t="e">
        <f>IF(PostBL2!I76="","",PostBL2!I76)</f>
        <v>#DIV/0!</v>
      </c>
      <c r="M6" s="72"/>
    </row>
    <row r="7" spans="1:13" x14ac:dyDescent="0.25">
      <c r="A7" s="71" t="s">
        <v>35</v>
      </c>
      <c r="B7" s="73" t="e">
        <f>IF(BaseLine1!I77="","",BaseLine1!I77)</f>
        <v>#DIV/0!</v>
      </c>
      <c r="C7" s="73" t="e">
        <f>IF(BaseLine2!I77="","",BaseLine2!I77)</f>
        <v>#DIV/0!</v>
      </c>
      <c r="D7" s="73" t="e">
        <f>IF(Week1!I77="","",Week1!I77)</f>
        <v>#DIV/0!</v>
      </c>
      <c r="E7" s="73" t="e">
        <f>IF(Week2!I77="","",Week2!I77)</f>
        <v>#DIV/0!</v>
      </c>
      <c r="F7" s="73" t="e">
        <f>IF(Week2!I77="","",Week2!I77)</f>
        <v>#DIV/0!</v>
      </c>
      <c r="G7" s="73" t="e">
        <f>IF(Week4!I77="","",Week4!I77)</f>
        <v>#DIV/0!</v>
      </c>
      <c r="H7" s="73" t="e">
        <f>IF(Week5!I77="","",Week5!I77)</f>
        <v>#DIV/0!</v>
      </c>
      <c r="I7" s="73" t="e">
        <f>IF(Week6!I77="","",Week6!I77)</f>
        <v>#DIV/0!</v>
      </c>
      <c r="J7" s="73" t="e">
        <f>IF(Week7!I77="","",Week7!I77)</f>
        <v>#DIV/0!</v>
      </c>
      <c r="K7" s="73" t="e">
        <f>IF(PostBL1!I77="","",PostBL1!I77)</f>
        <v>#DIV/0!</v>
      </c>
      <c r="L7" s="73" t="e">
        <f>IF(PostBL2!I77="","",PostBL2!I77)</f>
        <v>#DIV/0!</v>
      </c>
      <c r="M7" s="7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zoomScale="125" zoomScaleNormal="125" workbookViewId="0">
      <selection activeCell="C3" sqref="C3"/>
    </sheetView>
  </sheetViews>
  <sheetFormatPr defaultRowHeight="15" x14ac:dyDescent="0.25"/>
  <cols>
    <col min="1" max="1" width="14.85546875" customWidth="1"/>
    <col min="2" max="14" width="10.7109375" customWidth="1"/>
  </cols>
  <sheetData>
    <row r="1" spans="1:13" x14ac:dyDescent="0.25">
      <c r="A1" s="9" t="s">
        <v>91</v>
      </c>
      <c r="B1" s="10" t="s">
        <v>92</v>
      </c>
      <c r="C1" s="67"/>
      <c r="D1" s="3" t="s">
        <v>50</v>
      </c>
      <c r="E1" s="3">
        <v>2014</v>
      </c>
      <c r="F1" s="3">
        <v>1</v>
      </c>
      <c r="G1" s="3">
        <v>15</v>
      </c>
      <c r="H1" s="67"/>
      <c r="I1" s="13" t="s">
        <v>21</v>
      </c>
      <c r="J1" s="67"/>
      <c r="K1" s="67"/>
      <c r="L1" s="67"/>
      <c r="M1" s="67"/>
    </row>
    <row r="2" spans="1:13" x14ac:dyDescent="0.25">
      <c r="A2" s="8" t="s">
        <v>2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11"/>
      <c r="J2" s="98"/>
      <c r="K2" s="98"/>
      <c r="L2" s="98"/>
      <c r="M2" s="98"/>
    </row>
    <row r="3" spans="1:13" x14ac:dyDescent="0.25">
      <c r="A3" s="22" t="s">
        <v>1</v>
      </c>
      <c r="B3" s="23">
        <f>DATE(E1,F1,G1)</f>
        <v>41654</v>
      </c>
      <c r="C3" s="23">
        <f t="shared" ref="C3:H3" si="0">B3+1</f>
        <v>41655</v>
      </c>
      <c r="D3" s="23">
        <f t="shared" si="0"/>
        <v>41656</v>
      </c>
      <c r="E3" s="23">
        <f t="shared" si="0"/>
        <v>41657</v>
      </c>
      <c r="F3" s="23">
        <f t="shared" si="0"/>
        <v>41658</v>
      </c>
      <c r="G3" s="23">
        <f t="shared" si="0"/>
        <v>41659</v>
      </c>
      <c r="H3" s="23">
        <f t="shared" si="0"/>
        <v>41660</v>
      </c>
      <c r="I3" s="15"/>
      <c r="J3" s="67"/>
      <c r="K3" s="67"/>
      <c r="L3" s="67"/>
      <c r="M3" s="67"/>
    </row>
    <row r="4" spans="1:13" x14ac:dyDescent="0.25">
      <c r="A4" s="22" t="s">
        <v>3</v>
      </c>
      <c r="B4" s="24" t="str">
        <f>IF(WEEKDAY(B3,1)=1,"Sunday",IF(WEEKDAY(B3,1)=2,"Monday",IF(WEEKDAY(B3,1)=3,"Tuesday",IF(WEEKDAY(B3,1)=4,"Wednesday",IF(WEEKDAY(B3,1)=5,"Thursday",IF(WEEKDAY(B3,1)=6,"Friday","Saturday"))))))</f>
        <v>Wednesday</v>
      </c>
      <c r="C4" s="24" t="str">
        <f t="shared" ref="C4:H4" si="1">IF(B4="Sunday","Monday",IF(B4="Monday","Tuesday",IF(B4="Tuesday","Wednesday",IF(B4="Wednesday","Thursday",IF(B4="Thursday","Friday",IF(B4="Friday","Saturday","Sunday"))))))</f>
        <v>Thursday</v>
      </c>
      <c r="D4" s="24" t="str">
        <f t="shared" si="1"/>
        <v>Friday</v>
      </c>
      <c r="E4" s="24" t="str">
        <f t="shared" si="1"/>
        <v>Saturday</v>
      </c>
      <c r="F4" s="24" t="str">
        <f t="shared" si="1"/>
        <v>Sunday</v>
      </c>
      <c r="G4" s="24" t="str">
        <f t="shared" si="1"/>
        <v>Monday</v>
      </c>
      <c r="H4" s="24" t="str">
        <f t="shared" si="1"/>
        <v>Tuesday</v>
      </c>
      <c r="I4" s="15"/>
      <c r="J4" s="67"/>
      <c r="K4" s="67"/>
      <c r="L4" s="67"/>
      <c r="M4" s="67"/>
    </row>
    <row r="5" spans="1:13" hidden="1" x14ac:dyDescent="0.25">
      <c r="A5" s="17" t="s">
        <v>5</v>
      </c>
      <c r="B5" s="18"/>
      <c r="C5" s="18"/>
      <c r="D5" s="18"/>
      <c r="E5" s="18"/>
      <c r="F5" s="18"/>
      <c r="G5" s="18"/>
      <c r="H5" s="18"/>
      <c r="I5" s="36"/>
      <c r="J5" s="67"/>
      <c r="K5" s="67"/>
      <c r="L5" s="67"/>
      <c r="M5" s="67"/>
    </row>
    <row r="6" spans="1:13" hidden="1" x14ac:dyDescent="0.25">
      <c r="A6" s="7" t="s">
        <v>10</v>
      </c>
      <c r="B6" s="6"/>
      <c r="C6" s="25"/>
      <c r="D6" s="25"/>
      <c r="E6" s="25"/>
      <c r="F6" s="25"/>
      <c r="G6" s="25"/>
      <c r="H6" s="25"/>
      <c r="I6" s="15"/>
      <c r="J6" s="5"/>
      <c r="K6" s="5"/>
      <c r="L6" s="5"/>
      <c r="M6" s="5"/>
    </row>
    <row r="7" spans="1:13" hidden="1" x14ac:dyDescent="0.25">
      <c r="A7" s="7" t="s">
        <v>9</v>
      </c>
      <c r="B7" s="4"/>
      <c r="C7" s="26"/>
      <c r="D7" s="26"/>
      <c r="E7" s="26"/>
      <c r="F7" s="26"/>
      <c r="G7" s="26"/>
      <c r="H7" s="26"/>
      <c r="I7" s="16"/>
      <c r="J7" s="67"/>
      <c r="K7" s="67"/>
      <c r="L7" s="67"/>
      <c r="M7" s="67"/>
    </row>
    <row r="8" spans="1:13" hidden="1" x14ac:dyDescent="0.25">
      <c r="A8" s="7" t="s">
        <v>8</v>
      </c>
      <c r="B8" s="6" t="str">
        <f>IF(B6="","",IF(B7="PM",B6+1200,IF(B6&gt;1159,B6+1200,B6+2400)))</f>
        <v/>
      </c>
      <c r="C8" s="6" t="str">
        <f t="shared" ref="C8:H8" si="2">IF(C6="","",IF(C7="PM",C6+1200,IF(C6&gt;1159,C6+1200,C6+2400)))</f>
        <v/>
      </c>
      <c r="D8" s="6" t="str">
        <f t="shared" si="2"/>
        <v/>
      </c>
      <c r="E8" s="6" t="str">
        <f t="shared" si="2"/>
        <v/>
      </c>
      <c r="F8" s="6" t="str">
        <f t="shared" si="2"/>
        <v/>
      </c>
      <c r="G8" s="6" t="str">
        <f t="shared" si="2"/>
        <v/>
      </c>
      <c r="H8" s="6" t="str">
        <f t="shared" si="2"/>
        <v/>
      </c>
      <c r="I8" s="28" t="str">
        <f>IF(B6="","",IF(I9&lt;2500,I9-1200,I9-2400))</f>
        <v/>
      </c>
      <c r="J8" s="67"/>
      <c r="K8" s="67"/>
      <c r="L8" s="67"/>
      <c r="M8" s="67"/>
    </row>
    <row r="9" spans="1:13" hidden="1" x14ac:dyDescent="0.25">
      <c r="A9" s="7" t="s">
        <v>17</v>
      </c>
      <c r="B9" s="6" t="str">
        <f>IF(B8="","",(LEFT(B8,2)*100)+((RIGHT(B8,2)/60)*100))</f>
        <v/>
      </c>
      <c r="C9" s="6" t="str">
        <f t="shared" ref="C9:H9" si="3">IF(C8="","",(LEFT(C8,2)*100)+((RIGHT(C8,2)/60)*100))</f>
        <v/>
      </c>
      <c r="D9" s="6" t="str">
        <f t="shared" si="3"/>
        <v/>
      </c>
      <c r="E9" s="6" t="str">
        <f t="shared" si="3"/>
        <v/>
      </c>
      <c r="F9" s="6" t="str">
        <f t="shared" si="3"/>
        <v/>
      </c>
      <c r="G9" s="6" t="str">
        <f t="shared" si="3"/>
        <v/>
      </c>
      <c r="H9" s="6" t="str">
        <f t="shared" si="3"/>
        <v/>
      </c>
      <c r="I9" s="28" t="str">
        <f>IF(B6="","",(LEFT(I10,2)*100)+((RIGHT(I10,2)*0.6)))</f>
        <v/>
      </c>
      <c r="J9" s="67"/>
      <c r="K9" s="67"/>
      <c r="L9" s="67"/>
      <c r="M9" s="67"/>
    </row>
    <row r="10" spans="1:13" hidden="1" x14ac:dyDescent="0.25">
      <c r="A10" s="7" t="s">
        <v>18</v>
      </c>
      <c r="B10" s="6" t="str">
        <f>IF(B9="","",(B9-2400)*0.6)</f>
        <v/>
      </c>
      <c r="C10" s="6" t="str">
        <f t="shared" ref="C10:H10" si="4">IF(C9="","",(C9-2400)*0.6)</f>
        <v/>
      </c>
      <c r="D10" s="6" t="str">
        <f t="shared" si="4"/>
        <v/>
      </c>
      <c r="E10" s="6" t="str">
        <f t="shared" si="4"/>
        <v/>
      </c>
      <c r="F10" s="6" t="str">
        <f t="shared" si="4"/>
        <v/>
      </c>
      <c r="G10" s="6" t="str">
        <f t="shared" si="4"/>
        <v/>
      </c>
      <c r="H10" s="6" t="str">
        <f t="shared" si="4"/>
        <v/>
      </c>
      <c r="I10" s="28" t="str">
        <f>IF(B6="","",AVERAGE(B9:H9))</f>
        <v/>
      </c>
      <c r="J10" s="67"/>
      <c r="K10" s="67"/>
      <c r="L10" s="67"/>
      <c r="M10" s="67"/>
    </row>
    <row r="11" spans="1:13" hidden="1" x14ac:dyDescent="0.25">
      <c r="A11" s="17" t="s">
        <v>6</v>
      </c>
      <c r="B11" s="19"/>
      <c r="C11" s="19"/>
      <c r="D11" s="19"/>
      <c r="E11" s="19"/>
      <c r="F11" s="19"/>
      <c r="G11" s="19"/>
      <c r="H11" s="19"/>
      <c r="I11" s="36"/>
      <c r="J11" s="67"/>
      <c r="K11" s="67"/>
      <c r="L11" s="67"/>
      <c r="M11" s="67"/>
    </row>
    <row r="12" spans="1:13" hidden="1" x14ac:dyDescent="0.25">
      <c r="A12" s="7" t="s">
        <v>10</v>
      </c>
      <c r="B12" s="6"/>
      <c r="C12" s="25"/>
      <c r="D12" s="25"/>
      <c r="E12" s="25"/>
      <c r="F12" s="25"/>
      <c r="G12" s="25"/>
      <c r="H12" s="25"/>
      <c r="I12" s="15"/>
      <c r="J12" s="67"/>
      <c r="K12" s="67"/>
      <c r="L12" s="67"/>
      <c r="M12" s="67"/>
    </row>
    <row r="13" spans="1:13" hidden="1" x14ac:dyDescent="0.25">
      <c r="A13" s="7" t="s">
        <v>9</v>
      </c>
      <c r="B13" s="6"/>
      <c r="C13" s="25"/>
      <c r="D13" s="25"/>
      <c r="E13" s="25"/>
      <c r="F13" s="25"/>
      <c r="G13" s="25"/>
      <c r="H13" s="25"/>
      <c r="I13" s="16"/>
      <c r="J13" s="67"/>
      <c r="K13" s="67"/>
      <c r="L13" s="67"/>
      <c r="M13" s="67"/>
    </row>
    <row r="14" spans="1:13" hidden="1" x14ac:dyDescent="0.25">
      <c r="A14" s="7" t="s">
        <v>8</v>
      </c>
      <c r="B14" s="6" t="str">
        <f>IF(B12="","",IF(B13="AM",IF(B12&lt;1159,B12,B12-1200),IF(B12&lt;1159,B12+1200,B12)))</f>
        <v/>
      </c>
      <c r="C14" s="6" t="str">
        <f t="shared" ref="C14:H14" si="5">IF(C12="","",IF(C13="AM",IF(C12&lt;1159,C12,C12-1200),IF(C12&lt;1159,C12+1200,C12)))</f>
        <v/>
      </c>
      <c r="D14" s="6" t="str">
        <f t="shared" si="5"/>
        <v/>
      </c>
      <c r="E14" s="6" t="str">
        <f t="shared" si="5"/>
        <v/>
      </c>
      <c r="F14" s="6" t="str">
        <f t="shared" si="5"/>
        <v/>
      </c>
      <c r="G14" s="6" t="str">
        <f t="shared" si="5"/>
        <v/>
      </c>
      <c r="H14" s="6" t="str">
        <f t="shared" si="5"/>
        <v/>
      </c>
      <c r="I14" s="28" t="str">
        <f>IF(B12="","",IF(I15&gt;1259,I15-1200,I15))</f>
        <v/>
      </c>
      <c r="J14" s="67"/>
      <c r="K14" s="67"/>
      <c r="L14" s="67"/>
      <c r="M14" s="67"/>
    </row>
    <row r="15" spans="1:13" hidden="1" x14ac:dyDescent="0.25">
      <c r="A15" s="7" t="s">
        <v>17</v>
      </c>
      <c r="B15" s="6" t="str">
        <f>IF(B14="","",(IF(B14&lt;1000,LEFT(B14,1),LEFT(B14,2))*100)+((RIGHT(B14,2)/60)*100))</f>
        <v/>
      </c>
      <c r="C15" s="6" t="str">
        <f t="shared" ref="C15:H15" si="6">IF(C14="","",(IF(C14&lt;1000,LEFT(C14,1),LEFT(C14,2))*100)+((RIGHT(C14,2)/60)*100))</f>
        <v/>
      </c>
      <c r="D15" s="6" t="str">
        <f t="shared" si="6"/>
        <v/>
      </c>
      <c r="E15" s="6" t="str">
        <f t="shared" si="6"/>
        <v/>
      </c>
      <c r="F15" s="6" t="str">
        <f t="shared" si="6"/>
        <v/>
      </c>
      <c r="G15" s="6" t="str">
        <f t="shared" si="6"/>
        <v/>
      </c>
      <c r="H15" s="6" t="str">
        <f t="shared" si="6"/>
        <v/>
      </c>
      <c r="I15" s="28" t="str">
        <f>IF(B12="","",(IF(I16&lt;1000,LEFT(I16,1),LEFT(I16,2))*100)+(RIGHT(I16,2)*0.6))</f>
        <v/>
      </c>
      <c r="J15" s="67"/>
      <c r="K15" s="67"/>
      <c r="L15" s="67"/>
      <c r="M15" s="67"/>
    </row>
    <row r="16" spans="1:13" hidden="1" x14ac:dyDescent="0.25">
      <c r="A16" s="7" t="s">
        <v>18</v>
      </c>
      <c r="B16" s="6" t="str">
        <f>IF(B15="","",(B15*0.6))</f>
        <v/>
      </c>
      <c r="C16" s="6" t="str">
        <f t="shared" ref="C16:H16" si="7">IF(C15="","",(C15*0.6))</f>
        <v/>
      </c>
      <c r="D16" s="6" t="str">
        <f t="shared" si="7"/>
        <v/>
      </c>
      <c r="E16" s="6" t="str">
        <f t="shared" si="7"/>
        <v/>
      </c>
      <c r="F16" s="6" t="str">
        <f t="shared" si="7"/>
        <v/>
      </c>
      <c r="G16" s="6" t="str">
        <f t="shared" si="7"/>
        <v/>
      </c>
      <c r="H16" s="6" t="str">
        <f t="shared" si="7"/>
        <v/>
      </c>
      <c r="I16" s="28" t="str">
        <f>IF(B12="","",TRUNC(AVERAGE(B15:H15),0))</f>
        <v/>
      </c>
      <c r="J16" s="67"/>
      <c r="K16" s="67"/>
      <c r="L16" s="67"/>
      <c r="M16" s="67"/>
    </row>
    <row r="17" spans="1:13" x14ac:dyDescent="0.25">
      <c r="A17" s="34" t="s">
        <v>41</v>
      </c>
      <c r="B17" s="40"/>
      <c r="C17" s="40"/>
      <c r="D17" s="40"/>
      <c r="E17" s="40"/>
      <c r="F17" s="40"/>
      <c r="G17" s="40"/>
      <c r="H17" s="40"/>
      <c r="I17" s="41"/>
      <c r="J17" s="67"/>
      <c r="K17" s="67"/>
      <c r="L17" s="67"/>
      <c r="M17" s="67"/>
    </row>
    <row r="18" spans="1:13" x14ac:dyDescent="0.25">
      <c r="A18" s="7" t="s">
        <v>58</v>
      </c>
      <c r="B18" s="67"/>
      <c r="C18" s="67"/>
      <c r="D18" s="67"/>
      <c r="E18" s="67"/>
      <c r="F18" s="67"/>
      <c r="G18" s="67"/>
      <c r="H18" s="67"/>
      <c r="I18" s="31" t="e">
        <f>AVERAGE(B18:H18)</f>
        <v>#DIV/0!</v>
      </c>
      <c r="J18" s="67"/>
      <c r="K18" s="67"/>
      <c r="L18" s="67"/>
      <c r="M18" s="67"/>
    </row>
    <row r="19" spans="1:13" x14ac:dyDescent="0.25">
      <c r="A19" s="34" t="s">
        <v>59</v>
      </c>
      <c r="B19" s="40"/>
      <c r="C19" s="40"/>
      <c r="D19" s="40"/>
      <c r="E19" s="40"/>
      <c r="F19" s="40"/>
      <c r="G19" s="40"/>
      <c r="H19" s="40"/>
      <c r="I19" s="75"/>
      <c r="J19" s="67"/>
      <c r="K19" s="67"/>
      <c r="L19" s="67"/>
      <c r="M19" s="67"/>
    </row>
    <row r="20" spans="1:13" x14ac:dyDescent="0.25">
      <c r="A20" s="76" t="s">
        <v>67</v>
      </c>
      <c r="B20" s="67"/>
      <c r="C20" s="102"/>
      <c r="D20" s="102"/>
      <c r="E20" s="102"/>
      <c r="F20" s="102"/>
      <c r="G20" s="67"/>
      <c r="H20" s="67"/>
      <c r="I20" s="20"/>
      <c r="J20" s="67"/>
      <c r="K20" s="67"/>
      <c r="L20" s="67"/>
      <c r="M20" s="67"/>
    </row>
    <row r="21" spans="1:13" x14ac:dyDescent="0.25">
      <c r="A21" s="7" t="s">
        <v>9</v>
      </c>
      <c r="B21" s="67"/>
      <c r="C21" s="67"/>
      <c r="D21" s="101"/>
      <c r="E21" s="101"/>
      <c r="F21" s="101"/>
      <c r="G21" s="67"/>
      <c r="H21" s="67"/>
      <c r="I21" s="20"/>
      <c r="J21" s="67"/>
      <c r="K21" s="67"/>
      <c r="L21" s="67"/>
      <c r="M21" s="67"/>
    </row>
    <row r="22" spans="1:13" x14ac:dyDescent="0.25">
      <c r="A22" s="17" t="s">
        <v>63</v>
      </c>
      <c r="B22" s="19"/>
      <c r="C22" s="19"/>
      <c r="D22" s="19"/>
      <c r="E22" s="19"/>
      <c r="F22" s="19"/>
      <c r="G22" s="19"/>
      <c r="H22" s="19"/>
      <c r="I22" s="48" t="e">
        <f>IF(I27&lt;0,1-((IF(I27&lt;0,I27*-1,I27))/1440),(IF(I27&lt;0,I27*-1,I27))/1440)</f>
        <v>#DIV/0!</v>
      </c>
      <c r="J22" s="67"/>
      <c r="K22" s="67"/>
      <c r="L22" s="67"/>
      <c r="M22" s="67"/>
    </row>
    <row r="23" spans="1:13" x14ac:dyDescent="0.25">
      <c r="A23" s="7" t="s">
        <v>66</v>
      </c>
      <c r="B23" s="6"/>
      <c r="C23" s="102"/>
      <c r="D23" s="107"/>
      <c r="E23" s="107"/>
      <c r="F23" s="107"/>
      <c r="G23" s="6"/>
      <c r="H23" s="6"/>
      <c r="I23" s="15"/>
      <c r="J23" s="67"/>
      <c r="K23" s="67"/>
      <c r="L23" s="67"/>
      <c r="M23" s="67"/>
    </row>
    <row r="24" spans="1:13" x14ac:dyDescent="0.25">
      <c r="A24" s="7" t="s">
        <v>9</v>
      </c>
      <c r="B24" s="6"/>
      <c r="C24" s="6"/>
      <c r="D24" s="108"/>
      <c r="E24" s="108"/>
      <c r="F24" s="108"/>
      <c r="G24" s="6"/>
      <c r="H24" s="6"/>
      <c r="I24" s="16"/>
      <c r="J24" s="67"/>
      <c r="K24" s="67"/>
      <c r="L24" s="67"/>
      <c r="M24" s="67"/>
    </row>
    <row r="25" spans="1:13" hidden="1" x14ac:dyDescent="0.25">
      <c r="A25" s="7" t="s">
        <v>8</v>
      </c>
      <c r="B25" s="6" t="str">
        <f t="shared" ref="B25:H25" si="8">IF(B23="","",IF(B24="PM",B23+1200,IF(B23&gt;1159,B23+1200,B23+2400)))</f>
        <v/>
      </c>
      <c r="C25" s="6" t="str">
        <f t="shared" si="8"/>
        <v/>
      </c>
      <c r="D25" s="6" t="str">
        <f t="shared" si="8"/>
        <v/>
      </c>
      <c r="E25" s="6" t="str">
        <f t="shared" si="8"/>
        <v/>
      </c>
      <c r="F25" s="6" t="str">
        <f t="shared" si="8"/>
        <v/>
      </c>
      <c r="G25" s="6" t="str">
        <f t="shared" si="8"/>
        <v/>
      </c>
      <c r="H25" s="6" t="str">
        <f t="shared" si="8"/>
        <v/>
      </c>
      <c r="I25" s="28"/>
      <c r="J25" s="67"/>
      <c r="K25" s="67"/>
      <c r="L25" s="67"/>
      <c r="M25" s="67"/>
    </row>
    <row r="26" spans="1:13" hidden="1" x14ac:dyDescent="0.25">
      <c r="A26" s="7" t="s">
        <v>17</v>
      </c>
      <c r="B26" s="6" t="str">
        <f>IF(B25="","",(LEFT(B25,2)*100)+((RIGHT(B25,2)/60)*100))</f>
        <v/>
      </c>
      <c r="C26" s="6" t="str">
        <f t="shared" ref="C26:H26" si="9">IF(C25="","",(LEFT(C25,2)*100)+((RIGHT(C25,2)/60)*100))</f>
        <v/>
      </c>
      <c r="D26" s="6" t="str">
        <f t="shared" si="9"/>
        <v/>
      </c>
      <c r="E26" s="6" t="str">
        <f t="shared" si="9"/>
        <v/>
      </c>
      <c r="F26" s="6" t="str">
        <f t="shared" si="9"/>
        <v/>
      </c>
      <c r="G26" s="6" t="str">
        <f t="shared" si="9"/>
        <v/>
      </c>
      <c r="H26" s="6" t="str">
        <f t="shared" si="9"/>
        <v/>
      </c>
      <c r="I26" s="28"/>
      <c r="J26" s="67"/>
      <c r="K26" s="67"/>
      <c r="L26" s="67"/>
      <c r="M26" s="67"/>
    </row>
    <row r="27" spans="1:13" hidden="1" x14ac:dyDescent="0.25">
      <c r="A27" s="7" t="s">
        <v>18</v>
      </c>
      <c r="B27" s="6" t="str">
        <f>IF(B26="","",(B26-2400)*0.6)</f>
        <v/>
      </c>
      <c r="C27" s="6" t="str">
        <f t="shared" ref="C27:H27" si="10">IF(C26="","",(C26-2400)*0.6)</f>
        <v/>
      </c>
      <c r="D27" s="6" t="str">
        <f t="shared" si="10"/>
        <v/>
      </c>
      <c r="E27" s="6" t="str">
        <f t="shared" si="10"/>
        <v/>
      </c>
      <c r="F27" s="6" t="str">
        <f t="shared" si="10"/>
        <v/>
      </c>
      <c r="G27" s="6" t="str">
        <f t="shared" si="10"/>
        <v/>
      </c>
      <c r="H27" s="6" t="str">
        <f t="shared" si="10"/>
        <v/>
      </c>
      <c r="I27" s="28" t="e">
        <f>AVERAGE(B27:H27)</f>
        <v>#DIV/0!</v>
      </c>
      <c r="J27" s="67"/>
      <c r="K27" s="6"/>
      <c r="L27" s="67"/>
      <c r="M27" s="67"/>
    </row>
    <row r="28" spans="1:13" hidden="1" x14ac:dyDescent="0.25">
      <c r="A28" s="17" t="s">
        <v>11</v>
      </c>
      <c r="B28" s="19"/>
      <c r="C28" s="19"/>
      <c r="D28" s="19"/>
      <c r="E28" s="19"/>
      <c r="F28" s="19"/>
      <c r="G28" s="19"/>
      <c r="H28" s="19"/>
      <c r="I28" s="21"/>
      <c r="J28" s="67"/>
      <c r="K28" s="67"/>
      <c r="L28" s="67"/>
      <c r="M28" s="67"/>
    </row>
    <row r="29" spans="1:13" hidden="1" x14ac:dyDescent="0.25">
      <c r="A29" s="7" t="s">
        <v>13</v>
      </c>
      <c r="B29" s="5" t="str">
        <f t="shared" ref="B29:H29" si="11">IF(B8="","",IF(B25="","",(IF(B8&gt;B25,-1*(B8-B25),B25-B8)*0.6)))</f>
        <v/>
      </c>
      <c r="C29" s="5" t="str">
        <f t="shared" si="11"/>
        <v/>
      </c>
      <c r="D29" s="5" t="str">
        <f t="shared" si="11"/>
        <v/>
      </c>
      <c r="E29" s="5" t="str">
        <f t="shared" si="11"/>
        <v/>
      </c>
      <c r="F29" s="5" t="str">
        <f t="shared" si="11"/>
        <v/>
      </c>
      <c r="G29" s="5" t="str">
        <f t="shared" si="11"/>
        <v/>
      </c>
      <c r="H29" s="5" t="str">
        <f t="shared" si="11"/>
        <v/>
      </c>
      <c r="I29" s="14" t="str">
        <f>IF(I68="","",AVERAGE(B29:H29))</f>
        <v/>
      </c>
      <c r="J29" s="67"/>
      <c r="K29" s="67"/>
      <c r="L29" s="67"/>
      <c r="M29" s="67"/>
    </row>
    <row r="30" spans="1:13" hidden="1" x14ac:dyDescent="0.25">
      <c r="A30" s="7" t="s">
        <v>12</v>
      </c>
      <c r="B30" s="5" t="str">
        <f t="shared" ref="B30:H30" si="12">IF(B15="","",IF(B49="","",IF(B15&gt;B49,-1*(B15-B49),B49-B15)*0.6))</f>
        <v/>
      </c>
      <c r="C30" s="5" t="str">
        <f t="shared" si="12"/>
        <v/>
      </c>
      <c r="D30" s="5" t="str">
        <f t="shared" si="12"/>
        <v/>
      </c>
      <c r="E30" s="5" t="str">
        <f t="shared" si="12"/>
        <v/>
      </c>
      <c r="F30" s="5" t="str">
        <f t="shared" si="12"/>
        <v/>
      </c>
      <c r="G30" s="5" t="str">
        <f t="shared" si="12"/>
        <v/>
      </c>
      <c r="H30" s="5" t="str">
        <f t="shared" si="12"/>
        <v/>
      </c>
      <c r="I30" s="14" t="str">
        <f>IF(I68="","",AVERAGE(B30:H30))</f>
        <v/>
      </c>
      <c r="J30" s="67"/>
      <c r="K30" s="67"/>
      <c r="L30" s="67"/>
      <c r="M30" s="67"/>
    </row>
    <row r="31" spans="1:13" hidden="1" x14ac:dyDescent="0.25">
      <c r="A31" s="7" t="s">
        <v>14</v>
      </c>
      <c r="B31" s="5" t="str">
        <f t="shared" ref="B31:H31" si="13">IF(B34="","",IF(B35="","",IF(B36="","",IF(B39="","",B34+B36-B39-(15*B35)))))</f>
        <v/>
      </c>
      <c r="C31" s="5" t="str">
        <f t="shared" si="13"/>
        <v/>
      </c>
      <c r="D31" s="5" t="str">
        <f t="shared" si="13"/>
        <v/>
      </c>
      <c r="E31" s="5" t="str">
        <f t="shared" si="13"/>
        <v/>
      </c>
      <c r="F31" s="5" t="str">
        <f t="shared" si="13"/>
        <v/>
      </c>
      <c r="G31" s="5" t="str">
        <f t="shared" si="13"/>
        <v/>
      </c>
      <c r="H31" s="5" t="str">
        <f t="shared" si="13"/>
        <v/>
      </c>
      <c r="I31" s="14" t="e">
        <f>AVERAGE(B31:H31)</f>
        <v>#DIV/0!</v>
      </c>
      <c r="J31" s="67"/>
      <c r="K31" s="67"/>
      <c r="L31" s="67"/>
      <c r="M31" s="67"/>
    </row>
    <row r="32" spans="1:13" hidden="1" x14ac:dyDescent="0.25">
      <c r="A32" s="7" t="s">
        <v>15</v>
      </c>
      <c r="B32" s="5">
        <f>SUM(B29:B31)</f>
        <v>0</v>
      </c>
      <c r="C32" s="5">
        <f t="shared" ref="C32:H32" si="14">SUM(C29:C31)</f>
        <v>0</v>
      </c>
      <c r="D32" s="5">
        <f t="shared" si="14"/>
        <v>0</v>
      </c>
      <c r="E32" s="5">
        <f t="shared" si="14"/>
        <v>0</v>
      </c>
      <c r="F32" s="5">
        <f t="shared" si="14"/>
        <v>0</v>
      </c>
      <c r="G32" s="5">
        <f t="shared" si="14"/>
        <v>0</v>
      </c>
      <c r="H32" s="5">
        <f t="shared" si="14"/>
        <v>0</v>
      </c>
      <c r="I32" s="14">
        <f>AVERAGE(B32:H32)</f>
        <v>0</v>
      </c>
      <c r="J32" s="67"/>
      <c r="K32" s="67"/>
      <c r="L32" s="67"/>
      <c r="M32" s="67"/>
    </row>
    <row r="33" spans="1:13" x14ac:dyDescent="0.25">
      <c r="A33" s="17" t="s">
        <v>42</v>
      </c>
      <c r="B33" s="19"/>
      <c r="C33" s="19"/>
      <c r="D33" s="19"/>
      <c r="E33" s="19"/>
      <c r="F33" s="19"/>
      <c r="G33" s="19"/>
      <c r="H33" s="19"/>
      <c r="I33" s="36"/>
      <c r="J33" s="67"/>
      <c r="K33" s="67"/>
      <c r="L33" s="67"/>
      <c r="M33" s="67"/>
    </row>
    <row r="34" spans="1:13" x14ac:dyDescent="0.25">
      <c r="A34" s="7" t="s">
        <v>71</v>
      </c>
      <c r="B34" s="67"/>
      <c r="C34" s="102"/>
      <c r="D34" s="102"/>
      <c r="E34" s="102"/>
      <c r="F34" s="102"/>
      <c r="G34" s="67"/>
      <c r="H34" s="67"/>
      <c r="I34" s="74" t="e">
        <f t="shared" ref="I34:I40" si="15">AVERAGE(B34:H34)</f>
        <v>#DIV/0!</v>
      </c>
      <c r="J34" s="5"/>
      <c r="K34" s="67"/>
      <c r="L34" s="67"/>
      <c r="M34" s="67"/>
    </row>
    <row r="35" spans="1:13" x14ac:dyDescent="0.25">
      <c r="A35" s="77" t="s">
        <v>69</v>
      </c>
      <c r="B35" s="67"/>
      <c r="C35" s="102"/>
      <c r="D35" s="102"/>
      <c r="E35" s="102"/>
      <c r="F35" s="67"/>
      <c r="G35" s="67"/>
      <c r="H35" s="67"/>
      <c r="I35" s="74" t="e">
        <f t="shared" si="15"/>
        <v>#DIV/0!</v>
      </c>
      <c r="J35" s="67"/>
      <c r="K35" s="67"/>
      <c r="L35" s="67"/>
      <c r="M35" s="67"/>
    </row>
    <row r="36" spans="1:13" x14ac:dyDescent="0.25">
      <c r="A36" s="7" t="s">
        <v>72</v>
      </c>
      <c r="B36" s="67"/>
      <c r="C36" s="67"/>
      <c r="D36" s="67"/>
      <c r="E36" s="67"/>
      <c r="F36" s="67"/>
      <c r="G36" s="67"/>
      <c r="H36" s="67"/>
      <c r="I36" s="74" t="e">
        <f t="shared" si="15"/>
        <v>#DIV/0!</v>
      </c>
      <c r="J36" s="67"/>
      <c r="K36" s="67"/>
      <c r="L36" s="67"/>
      <c r="M36" s="67"/>
    </row>
    <row r="37" spans="1:13" hidden="1" x14ac:dyDescent="0.25">
      <c r="A37" s="7" t="s">
        <v>29</v>
      </c>
      <c r="B37" s="5" t="str">
        <f t="shared" ref="B37:H37" si="16">IF(B56="","",IF(B50="","",(B56-B50)))</f>
        <v/>
      </c>
      <c r="C37" s="5" t="str">
        <f t="shared" si="16"/>
        <v/>
      </c>
      <c r="D37" s="5" t="str">
        <f t="shared" si="16"/>
        <v/>
      </c>
      <c r="E37" s="5" t="str">
        <f t="shared" si="16"/>
        <v/>
      </c>
      <c r="F37" s="5" t="str">
        <f t="shared" si="16"/>
        <v/>
      </c>
      <c r="G37" s="5" t="str">
        <f t="shared" si="16"/>
        <v/>
      </c>
      <c r="H37" s="5" t="str">
        <f t="shared" si="16"/>
        <v/>
      </c>
      <c r="I37" s="14" t="e">
        <f t="shared" si="15"/>
        <v>#DIV/0!</v>
      </c>
      <c r="J37" s="67"/>
      <c r="K37" s="67"/>
      <c r="L37" s="67"/>
      <c r="M37" s="67"/>
    </row>
    <row r="38" spans="1:13" hidden="1" x14ac:dyDescent="0.25">
      <c r="A38" s="7" t="s">
        <v>26</v>
      </c>
      <c r="B38" s="5">
        <f>B36</f>
        <v>0</v>
      </c>
      <c r="C38" s="5">
        <f t="shared" ref="C38:H38" si="17">C36</f>
        <v>0</v>
      </c>
      <c r="D38" s="5">
        <f t="shared" si="17"/>
        <v>0</v>
      </c>
      <c r="E38" s="5">
        <f t="shared" si="17"/>
        <v>0</v>
      </c>
      <c r="F38" s="5">
        <f t="shared" si="17"/>
        <v>0</v>
      </c>
      <c r="G38" s="5">
        <f t="shared" si="17"/>
        <v>0</v>
      </c>
      <c r="H38" s="5">
        <f t="shared" si="17"/>
        <v>0</v>
      </c>
      <c r="I38" s="14">
        <f t="shared" si="15"/>
        <v>0</v>
      </c>
      <c r="J38" s="67"/>
      <c r="K38" s="67"/>
      <c r="L38" s="67"/>
      <c r="M38" s="67"/>
    </row>
    <row r="39" spans="1:13" hidden="1" x14ac:dyDescent="0.25">
      <c r="A39" s="7" t="s">
        <v>20</v>
      </c>
      <c r="B39" s="67">
        <v>0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14">
        <f t="shared" si="15"/>
        <v>0</v>
      </c>
      <c r="J39" s="67"/>
      <c r="K39" s="67"/>
      <c r="L39" s="67"/>
      <c r="M39" s="67"/>
    </row>
    <row r="40" spans="1:13" hidden="1" x14ac:dyDescent="0.25">
      <c r="A40" s="7" t="s">
        <v>27</v>
      </c>
      <c r="B40" s="67">
        <f>B34+B36</f>
        <v>0</v>
      </c>
      <c r="C40" s="67">
        <f t="shared" ref="C40:H40" si="18">C34+C36</f>
        <v>0</v>
      </c>
      <c r="D40" s="67">
        <f t="shared" si="18"/>
        <v>0</v>
      </c>
      <c r="E40" s="67">
        <f t="shared" si="18"/>
        <v>0</v>
      </c>
      <c r="F40" s="67">
        <f t="shared" si="18"/>
        <v>0</v>
      </c>
      <c r="G40" s="67">
        <f t="shared" si="18"/>
        <v>0</v>
      </c>
      <c r="H40" s="67">
        <f t="shared" si="18"/>
        <v>0</v>
      </c>
      <c r="I40" s="14">
        <f t="shared" si="15"/>
        <v>0</v>
      </c>
      <c r="J40" s="67"/>
      <c r="K40" s="67"/>
      <c r="L40" s="67"/>
      <c r="M40" s="67"/>
    </row>
    <row r="41" spans="1:13" hidden="1" x14ac:dyDescent="0.25">
      <c r="A41" s="7" t="s">
        <v>24</v>
      </c>
      <c r="B41" s="67" t="str">
        <f t="shared" ref="B41:H41" si="19">IF(B29="","",IF(B38="","",IF(B29&gt;0,B38+B29,B38)))</f>
        <v/>
      </c>
      <c r="C41" s="67" t="str">
        <f t="shared" si="19"/>
        <v/>
      </c>
      <c r="D41" s="67" t="str">
        <f t="shared" si="19"/>
        <v/>
      </c>
      <c r="E41" s="67" t="str">
        <f t="shared" si="19"/>
        <v/>
      </c>
      <c r="F41" s="67" t="str">
        <f t="shared" si="19"/>
        <v/>
      </c>
      <c r="G41" s="67" t="str">
        <f t="shared" si="19"/>
        <v/>
      </c>
      <c r="H41" s="67" t="str">
        <f t="shared" si="19"/>
        <v/>
      </c>
      <c r="I41" s="14"/>
      <c r="J41" s="67"/>
      <c r="K41" s="67" t="s">
        <v>28</v>
      </c>
      <c r="L41" s="67"/>
      <c r="M41" s="67"/>
    </row>
    <row r="42" spans="1:13" hidden="1" x14ac:dyDescent="0.25">
      <c r="A42" s="7" t="s">
        <v>22</v>
      </c>
      <c r="B42" s="67" t="str">
        <f>IF(B27="","",IF(B50="","",IF(B34="","",IF(B36="","",(-1*B27)+B50-B34-B36))))</f>
        <v/>
      </c>
      <c r="C42" s="67" t="str">
        <f t="shared" ref="C42:H42" si="20">IF(C27="","",IF(C50="","",IF(C34="","",IF(C36="","",(-1*C27)+C50-C34-C36))))</f>
        <v/>
      </c>
      <c r="D42" s="67" t="str">
        <f t="shared" si="20"/>
        <v/>
      </c>
      <c r="E42" s="67" t="str">
        <f>IF(E27="","",IF(E50="","",IF(E34="","",IF(E36="","",(-1*E27)+E50-E34-E36))))</f>
        <v/>
      </c>
      <c r="F42" s="67" t="str">
        <f t="shared" si="20"/>
        <v/>
      </c>
      <c r="G42" s="67" t="str">
        <f t="shared" si="20"/>
        <v/>
      </c>
      <c r="H42" s="67" t="str">
        <f t="shared" si="20"/>
        <v/>
      </c>
      <c r="I42" s="14" t="e">
        <f>AVERAGE(B42:H42)</f>
        <v>#DIV/0!</v>
      </c>
      <c r="J42" s="29"/>
      <c r="K42" s="29"/>
      <c r="L42" s="67"/>
      <c r="M42" s="67"/>
    </row>
    <row r="43" spans="1:13" hidden="1" x14ac:dyDescent="0.25">
      <c r="A43" s="7" t="s">
        <v>23</v>
      </c>
      <c r="B43" s="35" t="e">
        <f t="shared" ref="B43:H43" si="21">B42/B69</f>
        <v>#VALUE!</v>
      </c>
      <c r="C43" s="35" t="e">
        <f t="shared" si="21"/>
        <v>#VALUE!</v>
      </c>
      <c r="D43" s="35" t="e">
        <f t="shared" si="21"/>
        <v>#VALUE!</v>
      </c>
      <c r="E43" s="35" t="e">
        <f t="shared" si="21"/>
        <v>#VALUE!</v>
      </c>
      <c r="F43" s="35" t="e">
        <f t="shared" si="21"/>
        <v>#VALUE!</v>
      </c>
      <c r="G43" s="35" t="e">
        <f t="shared" si="21"/>
        <v>#VALUE!</v>
      </c>
      <c r="H43" s="35" t="e">
        <f t="shared" si="21"/>
        <v>#VALUE!</v>
      </c>
      <c r="I43" s="30" t="e">
        <f>AVERAGE(B43:H43)</f>
        <v>#VALUE!</v>
      </c>
      <c r="J43" s="67"/>
      <c r="K43" s="67"/>
      <c r="L43" s="67"/>
      <c r="M43" s="67"/>
    </row>
    <row r="44" spans="1:13" hidden="1" x14ac:dyDescent="0.25">
      <c r="A44" s="7" t="s">
        <v>25</v>
      </c>
      <c r="B44" s="27" t="e">
        <f t="shared" ref="B44:H44" si="22">IF(B43="","",IF(B29="","",B42/(B42+B36+B34+B37+IF(B29&gt;0,B29,0))))</f>
        <v>#VALUE!</v>
      </c>
      <c r="C44" s="27" t="e">
        <f t="shared" si="22"/>
        <v>#VALUE!</v>
      </c>
      <c r="D44" s="27" t="e">
        <f t="shared" si="22"/>
        <v>#VALUE!</v>
      </c>
      <c r="E44" s="27" t="e">
        <f t="shared" si="22"/>
        <v>#VALUE!</v>
      </c>
      <c r="F44" s="27" t="e">
        <f t="shared" si="22"/>
        <v>#VALUE!</v>
      </c>
      <c r="G44" s="27" t="e">
        <f t="shared" si="22"/>
        <v>#VALUE!</v>
      </c>
      <c r="H44" s="27" t="e">
        <f t="shared" si="22"/>
        <v>#VALUE!</v>
      </c>
      <c r="I44" s="30" t="str">
        <f>IF(I68="","",AVERAGE(B44:H44))</f>
        <v/>
      </c>
      <c r="J44" s="67"/>
      <c r="K44" s="67"/>
      <c r="L44" s="67"/>
      <c r="M44" s="67"/>
    </row>
    <row r="45" spans="1:13" x14ac:dyDescent="0.25">
      <c r="A45" s="17" t="s">
        <v>47</v>
      </c>
      <c r="B45" s="19"/>
      <c r="C45" s="19"/>
      <c r="D45" s="19"/>
      <c r="E45" s="19"/>
      <c r="F45" s="19"/>
      <c r="G45" s="19"/>
      <c r="H45" s="19"/>
      <c r="I45" s="48" t="e">
        <f>IF(I50&lt;0,1-((IF(I50&lt;0,I50*-1,I50))/1440),(IF(I50&lt;0,I50*-1,I50))/1440)</f>
        <v>#DIV/0!</v>
      </c>
      <c r="J45" s="67"/>
      <c r="K45" s="67"/>
      <c r="L45" s="67"/>
      <c r="M45" s="67"/>
    </row>
    <row r="46" spans="1:13" x14ac:dyDescent="0.25">
      <c r="A46" s="7" t="s">
        <v>73</v>
      </c>
      <c r="B46" s="6"/>
      <c r="C46" s="102"/>
      <c r="D46" s="102"/>
      <c r="E46" s="102"/>
      <c r="F46" s="102"/>
      <c r="G46" s="6"/>
      <c r="H46" s="6"/>
      <c r="I46" s="15"/>
      <c r="J46" s="67"/>
      <c r="K46" s="67"/>
      <c r="L46" s="67"/>
      <c r="M46" s="67"/>
    </row>
    <row r="47" spans="1:13" x14ac:dyDescent="0.25">
      <c r="A47" s="7" t="s">
        <v>9</v>
      </c>
      <c r="B47" s="6"/>
      <c r="C47" s="6"/>
      <c r="D47" s="103"/>
      <c r="E47" s="103"/>
      <c r="F47" s="103"/>
      <c r="G47" s="6"/>
      <c r="H47" s="6"/>
      <c r="I47" s="16"/>
      <c r="J47" s="67"/>
      <c r="K47" s="67"/>
      <c r="L47" s="67"/>
      <c r="M47" s="67"/>
    </row>
    <row r="48" spans="1:13" hidden="1" x14ac:dyDescent="0.25">
      <c r="A48" s="7" t="s">
        <v>8</v>
      </c>
      <c r="B48" s="6" t="str">
        <f t="shared" ref="B48:H48" si="23">IF(B46="","",IF(B47="AM",IF(B46&lt;1159,B46,B46-1200),IF(B46&lt;1159,B46+1200,B46)))</f>
        <v/>
      </c>
      <c r="C48" s="6" t="str">
        <f t="shared" si="23"/>
        <v/>
      </c>
      <c r="D48" s="6" t="str">
        <f t="shared" si="23"/>
        <v/>
      </c>
      <c r="E48" s="6" t="str">
        <f t="shared" si="23"/>
        <v/>
      </c>
      <c r="F48" s="6" t="str">
        <f t="shared" si="23"/>
        <v/>
      </c>
      <c r="G48" s="6" t="str">
        <f t="shared" si="23"/>
        <v/>
      </c>
      <c r="H48" s="6" t="str">
        <f t="shared" si="23"/>
        <v/>
      </c>
      <c r="I48" s="28"/>
      <c r="J48" s="67"/>
      <c r="K48" s="67"/>
      <c r="L48" s="67"/>
      <c r="M48" s="67"/>
    </row>
    <row r="49" spans="1:13" hidden="1" x14ac:dyDescent="0.25">
      <c r="A49" s="7" t="s">
        <v>17</v>
      </c>
      <c r="B49" s="6" t="str">
        <f>IF(B48="","",(IF(B48&lt;1000,LEFT(B48,1),LEFT(B48,2))*100)+((RIGHT(B48,2)/60)*100))</f>
        <v/>
      </c>
      <c r="C49" s="6" t="str">
        <f t="shared" ref="C49:H49" si="24">IF(C48="","",(IF(C48&lt;1000,LEFT(C48,1),LEFT(C48,2))*100)+((RIGHT(C48,2)/60)*100))</f>
        <v/>
      </c>
      <c r="D49" s="6" t="str">
        <f t="shared" si="24"/>
        <v/>
      </c>
      <c r="E49" s="6" t="str">
        <f t="shared" si="24"/>
        <v/>
      </c>
      <c r="F49" s="6" t="str">
        <f t="shared" si="24"/>
        <v/>
      </c>
      <c r="G49" s="6" t="str">
        <f t="shared" si="24"/>
        <v/>
      </c>
      <c r="H49" s="6" t="str">
        <f t="shared" si="24"/>
        <v/>
      </c>
      <c r="I49" s="28"/>
      <c r="J49" s="67"/>
      <c r="K49" s="67"/>
      <c r="L49" s="67"/>
      <c r="M49" s="67"/>
    </row>
    <row r="50" spans="1:13" hidden="1" x14ac:dyDescent="0.25">
      <c r="A50" s="7" t="s">
        <v>18</v>
      </c>
      <c r="B50" s="6" t="str">
        <f>IF(B49="","",(B49*0.6))</f>
        <v/>
      </c>
      <c r="C50" s="6" t="str">
        <f t="shared" ref="C50:H50" si="25">IF(C49="","",(C49*0.6))</f>
        <v/>
      </c>
      <c r="D50" s="6" t="str">
        <f t="shared" si="25"/>
        <v/>
      </c>
      <c r="E50" s="6" t="str">
        <f t="shared" si="25"/>
        <v/>
      </c>
      <c r="F50" s="6" t="str">
        <f t="shared" si="25"/>
        <v/>
      </c>
      <c r="G50" s="6" t="str">
        <f t="shared" si="25"/>
        <v/>
      </c>
      <c r="H50" s="6" t="str">
        <f t="shared" si="25"/>
        <v/>
      </c>
      <c r="I50" s="28" t="e">
        <f>AVERAGE(B50:H50)</f>
        <v>#DIV/0!</v>
      </c>
      <c r="J50" s="29"/>
      <c r="K50" s="67"/>
      <c r="L50" s="67"/>
      <c r="M50" s="67"/>
    </row>
    <row r="51" spans="1:13" x14ac:dyDescent="0.25">
      <c r="A51" s="17" t="s">
        <v>30</v>
      </c>
      <c r="B51" s="19"/>
      <c r="C51" s="19"/>
      <c r="D51" s="19"/>
      <c r="E51" s="19"/>
      <c r="F51" s="19"/>
      <c r="G51" s="19"/>
      <c r="H51" s="19"/>
      <c r="I51" s="48" t="e">
        <f>IF(I56&lt;0,1-((IF(I56&lt;0,I56*-1,I56))/1440),(IF(I56&lt;0,I56*-1,I56))/1440)</f>
        <v>#DIV/0!</v>
      </c>
      <c r="J51" s="89"/>
      <c r="K51" s="67"/>
      <c r="L51" s="67"/>
      <c r="M51" s="67"/>
    </row>
    <row r="52" spans="1:13" x14ac:dyDescent="0.25">
      <c r="A52" s="7" t="s">
        <v>74</v>
      </c>
      <c r="B52" s="6"/>
      <c r="C52" s="6"/>
      <c r="D52" s="6"/>
      <c r="E52" s="6"/>
      <c r="F52" s="6"/>
      <c r="G52" s="6"/>
      <c r="H52" s="6"/>
      <c r="I52" s="15"/>
      <c r="J52" s="67"/>
      <c r="K52" s="67"/>
      <c r="L52" s="67"/>
      <c r="M52" s="67"/>
    </row>
    <row r="53" spans="1:13" x14ac:dyDescent="0.25">
      <c r="A53" s="7" t="s">
        <v>9</v>
      </c>
      <c r="B53" s="6"/>
      <c r="C53" s="6"/>
      <c r="D53" s="6"/>
      <c r="E53" s="6"/>
      <c r="F53" s="6"/>
      <c r="G53" s="6"/>
      <c r="H53" s="6"/>
      <c r="I53" s="16"/>
      <c r="J53" s="67"/>
      <c r="K53" s="67"/>
      <c r="L53" s="67"/>
      <c r="M53" s="67"/>
    </row>
    <row r="54" spans="1:13" hidden="1" x14ac:dyDescent="0.25">
      <c r="A54" s="7" t="s">
        <v>8</v>
      </c>
      <c r="B54" s="6" t="str">
        <f t="shared" ref="B54:H54" si="26">IF(B52="","",IF(B53="AM",IF(B52&lt;1159,B52,B52-1200),IF(B52&lt;1159,B52+1200,B52)))</f>
        <v/>
      </c>
      <c r="C54" s="6" t="str">
        <f t="shared" si="26"/>
        <v/>
      </c>
      <c r="D54" s="6" t="str">
        <f t="shared" si="26"/>
        <v/>
      </c>
      <c r="E54" s="6" t="str">
        <f t="shared" si="26"/>
        <v/>
      </c>
      <c r="F54" s="6" t="str">
        <f t="shared" si="26"/>
        <v/>
      </c>
      <c r="G54" s="6" t="str">
        <f t="shared" si="26"/>
        <v/>
      </c>
      <c r="H54" s="6" t="str">
        <f t="shared" si="26"/>
        <v/>
      </c>
      <c r="I54" s="28"/>
      <c r="J54" s="67"/>
      <c r="K54" s="67"/>
      <c r="L54" s="67"/>
      <c r="M54" s="67"/>
    </row>
    <row r="55" spans="1:13" hidden="1" x14ac:dyDescent="0.25">
      <c r="A55" s="7" t="s">
        <v>17</v>
      </c>
      <c r="B55" s="6" t="str">
        <f>IF(B54="","",(IF(B54&lt;1000,LEFT(B54,1),LEFT(B54,2))*100)+((RIGHT(B54,2)/60)*100))</f>
        <v/>
      </c>
      <c r="C55" s="6" t="str">
        <f t="shared" ref="C55:H55" si="27">IF(C54="","",(IF(C54&lt;1000,LEFT(C54,1),LEFT(C54,2))*100)+((RIGHT(C54,2)/60)*100))</f>
        <v/>
      </c>
      <c r="D55" s="6" t="str">
        <f t="shared" si="27"/>
        <v/>
      </c>
      <c r="E55" s="6" t="str">
        <f t="shared" si="27"/>
        <v/>
      </c>
      <c r="F55" s="6" t="str">
        <f t="shared" si="27"/>
        <v/>
      </c>
      <c r="G55" s="6" t="str">
        <f t="shared" si="27"/>
        <v/>
      </c>
      <c r="H55" s="6" t="str">
        <f t="shared" si="27"/>
        <v/>
      </c>
      <c r="I55" s="28"/>
      <c r="J55" s="67"/>
      <c r="K55" s="67"/>
      <c r="L55" s="67"/>
      <c r="M55" s="67"/>
    </row>
    <row r="56" spans="1:13" hidden="1" x14ac:dyDescent="0.25">
      <c r="A56" s="7" t="s">
        <v>18</v>
      </c>
      <c r="B56" s="6" t="str">
        <f>IF(B55="","",(B55*0.6))</f>
        <v/>
      </c>
      <c r="C56" s="6" t="str">
        <f t="shared" ref="C56:H56" si="28">IF(C55="","",(C55*0.6))</f>
        <v/>
      </c>
      <c r="D56" s="6" t="str">
        <f t="shared" si="28"/>
        <v/>
      </c>
      <c r="E56" s="6" t="str">
        <f t="shared" si="28"/>
        <v/>
      </c>
      <c r="F56" s="6" t="str">
        <f t="shared" si="28"/>
        <v/>
      </c>
      <c r="G56" s="6" t="str">
        <f t="shared" si="28"/>
        <v/>
      </c>
      <c r="H56" s="6" t="str">
        <f t="shared" si="28"/>
        <v/>
      </c>
      <c r="I56" s="28" t="e">
        <f>AVERAGE(B56:H56)</f>
        <v>#DIV/0!</v>
      </c>
      <c r="J56" s="67"/>
      <c r="K56" s="67"/>
      <c r="L56" s="67"/>
      <c r="M56" s="67"/>
    </row>
    <row r="57" spans="1:13" hidden="1" x14ac:dyDescent="0.25">
      <c r="A57" s="34" t="s">
        <v>43</v>
      </c>
      <c r="B57" s="32"/>
      <c r="C57" s="32"/>
      <c r="D57" s="32"/>
      <c r="E57" s="32"/>
      <c r="F57" s="32"/>
      <c r="G57" s="32"/>
      <c r="H57" s="32"/>
      <c r="I57" s="33"/>
      <c r="J57" s="67"/>
      <c r="K57" s="58"/>
      <c r="L57" s="67"/>
      <c r="M57" s="67"/>
    </row>
    <row r="58" spans="1:13" hidden="1" x14ac:dyDescent="0.25">
      <c r="A58" s="64" t="s">
        <v>55</v>
      </c>
      <c r="B58" s="65">
        <v>10</v>
      </c>
      <c r="C58" s="65">
        <v>5</v>
      </c>
      <c r="D58" s="65">
        <v>30</v>
      </c>
      <c r="E58" s="65">
        <v>15</v>
      </c>
      <c r="F58" s="65">
        <v>20</v>
      </c>
      <c r="G58" s="65">
        <v>10</v>
      </c>
      <c r="H58" s="65">
        <v>10</v>
      </c>
      <c r="I58" s="100"/>
      <c r="J58" s="96"/>
      <c r="K58" s="96"/>
      <c r="L58" s="96"/>
      <c r="M58" s="96"/>
    </row>
    <row r="59" spans="1:13" x14ac:dyDescent="0.25">
      <c r="A59" s="17" t="s">
        <v>7</v>
      </c>
      <c r="B59" s="19"/>
      <c r="C59" s="19"/>
      <c r="D59" s="19"/>
      <c r="E59" s="19"/>
      <c r="F59" s="19"/>
      <c r="G59" s="19"/>
      <c r="H59" s="19"/>
      <c r="I59" s="92" t="e">
        <f>IF(I64&lt;0,1-((IF(I64&lt;0,I64*-1,I64))/1440),(IF(I64&lt;0,I64*-1,I64))/1440)</f>
        <v>#DIV/0!</v>
      </c>
      <c r="J59" s="96"/>
      <c r="K59" s="96"/>
      <c r="L59" s="96"/>
      <c r="M59" s="96"/>
    </row>
    <row r="60" spans="1:13" x14ac:dyDescent="0.25">
      <c r="A60" s="7" t="s">
        <v>75</v>
      </c>
      <c r="B60" s="6"/>
      <c r="C60" s="102"/>
      <c r="D60" s="102"/>
      <c r="E60" s="102"/>
      <c r="F60" s="102"/>
      <c r="G60" s="6"/>
      <c r="H60" s="6"/>
      <c r="I60" s="15"/>
      <c r="J60" s="96"/>
      <c r="K60" s="96"/>
      <c r="L60" s="96"/>
      <c r="M60" s="96"/>
    </row>
    <row r="61" spans="1:13" hidden="1" x14ac:dyDescent="0.25">
      <c r="A61" s="7" t="s">
        <v>9</v>
      </c>
      <c r="B61" s="6" t="s">
        <v>4</v>
      </c>
      <c r="C61" s="6" t="s">
        <v>4</v>
      </c>
      <c r="D61" s="6" t="s">
        <v>4</v>
      </c>
      <c r="E61" s="6" t="s">
        <v>4</v>
      </c>
      <c r="F61" s="6" t="s">
        <v>4</v>
      </c>
      <c r="G61" s="6" t="s">
        <v>4</v>
      </c>
      <c r="H61" s="6" t="s">
        <v>4</v>
      </c>
      <c r="I61" s="16"/>
      <c r="J61" s="96"/>
      <c r="K61" s="96"/>
      <c r="L61" s="96"/>
      <c r="M61" s="96"/>
    </row>
    <row r="62" spans="1:13" hidden="1" x14ac:dyDescent="0.25">
      <c r="A62" s="7" t="s">
        <v>8</v>
      </c>
      <c r="B62" s="6" t="str">
        <f t="shared" ref="B62:H62" si="29">IF(B60="","",IF(B61="AM",IF(B60&lt;1159,B60,B60-1200),IF(B60&lt;1159,B60+1200,B60)))</f>
        <v/>
      </c>
      <c r="C62" s="6" t="str">
        <f t="shared" si="29"/>
        <v/>
      </c>
      <c r="D62" s="6" t="str">
        <f t="shared" si="29"/>
        <v/>
      </c>
      <c r="E62" s="6" t="str">
        <f t="shared" si="29"/>
        <v/>
      </c>
      <c r="F62" s="6" t="str">
        <f t="shared" si="29"/>
        <v/>
      </c>
      <c r="G62" s="6" t="str">
        <f t="shared" si="29"/>
        <v/>
      </c>
      <c r="H62" s="6" t="str">
        <f t="shared" si="29"/>
        <v/>
      </c>
      <c r="I62" s="28"/>
      <c r="J62" s="90"/>
      <c r="K62" s="90"/>
      <c r="L62" s="90"/>
      <c r="M62" s="90"/>
    </row>
    <row r="63" spans="1:13" hidden="1" x14ac:dyDescent="0.25">
      <c r="A63" s="7" t="s">
        <v>17</v>
      </c>
      <c r="B63" s="6" t="str">
        <f>IF(B62="","",(IF(B62&lt;1000,LEFT(B62,1),LEFT(B62,2))*100)+((RIGHT(B62,2)/60)*100))</f>
        <v/>
      </c>
      <c r="C63" s="6" t="str">
        <f t="shared" ref="C63:H63" si="30">IF(C62="","",(IF(C62&lt;1000,LEFT(C62,1),LEFT(C62,2))*100)+((RIGHT(C62,2)/60)*100))</f>
        <v/>
      </c>
      <c r="D63" s="6" t="str">
        <f t="shared" si="30"/>
        <v/>
      </c>
      <c r="E63" s="6" t="str">
        <f t="shared" si="30"/>
        <v/>
      </c>
      <c r="F63" s="6" t="str">
        <f t="shared" si="30"/>
        <v/>
      </c>
      <c r="G63" s="6" t="str">
        <f t="shared" si="30"/>
        <v/>
      </c>
      <c r="H63" s="6" t="str">
        <f t="shared" si="30"/>
        <v/>
      </c>
      <c r="I63" s="28"/>
      <c r="J63" s="88"/>
      <c r="K63" s="88"/>
      <c r="L63" s="88"/>
      <c r="M63" s="88"/>
    </row>
    <row r="64" spans="1:13" hidden="1" x14ac:dyDescent="0.25">
      <c r="A64" s="7" t="s">
        <v>18</v>
      </c>
      <c r="B64" s="6" t="str">
        <f>IF(B63="","",(B63*0.6))</f>
        <v/>
      </c>
      <c r="C64" s="6" t="str">
        <f t="shared" ref="C64:H64" si="31">IF(C63="","",(C63*0.6))</f>
        <v/>
      </c>
      <c r="D64" s="6" t="str">
        <f t="shared" si="31"/>
        <v/>
      </c>
      <c r="E64" s="6" t="str">
        <f t="shared" si="31"/>
        <v/>
      </c>
      <c r="F64" s="6" t="str">
        <f t="shared" si="31"/>
        <v/>
      </c>
      <c r="G64" s="6" t="str">
        <f t="shared" si="31"/>
        <v/>
      </c>
      <c r="H64" s="6" t="str">
        <f t="shared" si="31"/>
        <v/>
      </c>
      <c r="I64" s="28" t="e">
        <f>AVERAGE(B64:H64)</f>
        <v>#DIV/0!</v>
      </c>
      <c r="J64" s="88"/>
      <c r="K64" s="88"/>
      <c r="L64" s="88"/>
      <c r="M64" s="88"/>
    </row>
    <row r="65" spans="1:13" x14ac:dyDescent="0.25">
      <c r="A65" s="17" t="s">
        <v>0</v>
      </c>
      <c r="B65" s="18"/>
      <c r="C65" s="18"/>
      <c r="D65" s="18"/>
      <c r="E65" s="18"/>
      <c r="F65" s="18"/>
      <c r="G65" s="18"/>
      <c r="H65" s="18"/>
      <c r="I65" s="18"/>
      <c r="J65" s="67"/>
      <c r="K65" s="67"/>
      <c r="L65" s="67"/>
      <c r="M65" s="67"/>
    </row>
    <row r="66" spans="1:13" x14ac:dyDescent="0.25">
      <c r="A66" s="7" t="s">
        <v>70</v>
      </c>
      <c r="B66" s="67"/>
      <c r="C66" s="102"/>
      <c r="D66" s="102"/>
      <c r="E66" s="102"/>
      <c r="F66" s="67"/>
      <c r="G66" s="67"/>
      <c r="H66" s="67"/>
      <c r="I66" s="15" t="e">
        <f>AVERAGE(B66:H66)</f>
        <v>#DIV/0!</v>
      </c>
      <c r="J66" s="67"/>
      <c r="K66" s="67"/>
      <c r="L66" s="67"/>
      <c r="M66" s="67"/>
    </row>
    <row r="67" spans="1:13" x14ac:dyDescent="0.25">
      <c r="A67" s="17" t="s">
        <v>44</v>
      </c>
      <c r="B67" s="19"/>
      <c r="C67" s="19"/>
      <c r="D67" s="19"/>
      <c r="E67" s="19"/>
      <c r="F67" s="19"/>
      <c r="G67" s="19"/>
      <c r="H67" s="19"/>
      <c r="I67" s="37"/>
      <c r="J67" s="67"/>
      <c r="K67" s="67"/>
      <c r="L67" s="67"/>
      <c r="M67" s="67"/>
    </row>
    <row r="68" spans="1:13" x14ac:dyDescent="0.25">
      <c r="A68" s="7" t="s">
        <v>16</v>
      </c>
      <c r="B68" s="6" t="str">
        <f t="shared" ref="B68:H68" si="32">IF(B16="","",IF(B10="","",(B16+(-1*B10))))</f>
        <v/>
      </c>
      <c r="C68" s="6" t="str">
        <f t="shared" si="32"/>
        <v/>
      </c>
      <c r="D68" s="6" t="str">
        <f t="shared" si="32"/>
        <v/>
      </c>
      <c r="E68" s="6" t="str">
        <f t="shared" si="32"/>
        <v/>
      </c>
      <c r="F68" s="6" t="str">
        <f t="shared" si="32"/>
        <v/>
      </c>
      <c r="G68" s="6" t="str">
        <f t="shared" si="32"/>
        <v/>
      </c>
      <c r="H68" s="6" t="str">
        <f t="shared" si="32"/>
        <v/>
      </c>
      <c r="I68" s="14" t="str">
        <f>IF(B6="","",IF(B12="","",AVERAGE(B68:H68)))</f>
        <v/>
      </c>
      <c r="J68" s="67" t="e">
        <f>I68/60</f>
        <v>#VALUE!</v>
      </c>
      <c r="K68" s="67"/>
      <c r="L68" s="67"/>
      <c r="M68" s="67"/>
    </row>
    <row r="69" spans="1:13" x14ac:dyDescent="0.25">
      <c r="A69" s="7" t="s">
        <v>19</v>
      </c>
      <c r="B69" s="6" t="str">
        <f t="shared" ref="B69:H69" si="33">IF(B27="","",IF(B64="","",(B64+(-1*B27))))</f>
        <v/>
      </c>
      <c r="C69" s="6" t="str">
        <f t="shared" si="33"/>
        <v/>
      </c>
      <c r="D69" s="6" t="str">
        <f t="shared" si="33"/>
        <v/>
      </c>
      <c r="E69" s="6" t="str">
        <f t="shared" si="33"/>
        <v/>
      </c>
      <c r="F69" s="6" t="str">
        <f t="shared" si="33"/>
        <v/>
      </c>
      <c r="G69" s="6" t="str">
        <f t="shared" si="33"/>
        <v/>
      </c>
      <c r="H69" s="6" t="str">
        <f t="shared" si="33"/>
        <v/>
      </c>
      <c r="I69" s="14" t="e">
        <f>AVERAGE(B69:H69)</f>
        <v>#DIV/0!</v>
      </c>
      <c r="J69" s="29" t="e">
        <f>I69/60</f>
        <v>#DIV/0!</v>
      </c>
      <c r="K69" s="67"/>
      <c r="L69" s="67"/>
      <c r="M69" s="67"/>
    </row>
    <row r="70" spans="1:13" x14ac:dyDescent="0.25">
      <c r="A70" s="34" t="s">
        <v>31</v>
      </c>
      <c r="B70" s="38"/>
      <c r="C70" s="38"/>
      <c r="D70" s="38"/>
      <c r="E70" s="38"/>
      <c r="F70" s="38"/>
      <c r="G70" s="38"/>
      <c r="H70" s="38"/>
      <c r="I70" s="39" t="s">
        <v>37</v>
      </c>
      <c r="J70" s="67"/>
      <c r="K70" s="67"/>
      <c r="L70" s="67"/>
      <c r="M70" s="67"/>
    </row>
    <row r="71" spans="1:13" x14ac:dyDescent="0.25">
      <c r="A71" s="7" t="s">
        <v>32</v>
      </c>
      <c r="B71" s="67" t="str">
        <f>IF(B34="","",B34)</f>
        <v/>
      </c>
      <c r="C71" s="67" t="str">
        <f t="shared" ref="C71:H73" si="34">IF(C34="","",C34)</f>
        <v/>
      </c>
      <c r="D71" s="67" t="str">
        <f t="shared" si="34"/>
        <v/>
      </c>
      <c r="E71" s="67" t="str">
        <f t="shared" si="34"/>
        <v/>
      </c>
      <c r="F71" s="67" t="str">
        <f t="shared" si="34"/>
        <v/>
      </c>
      <c r="G71" s="67" t="str">
        <f t="shared" si="34"/>
        <v/>
      </c>
      <c r="H71" s="67" t="str">
        <f t="shared" si="34"/>
        <v/>
      </c>
      <c r="I71" s="68" t="e">
        <f>AVERAGE(B71:H71)</f>
        <v>#DIV/0!</v>
      </c>
      <c r="J71" s="49" t="e">
        <f>I27+I34</f>
        <v>#DIV/0!</v>
      </c>
      <c r="K71" s="63" t="s">
        <v>51</v>
      </c>
      <c r="L71" s="69" t="s">
        <v>52</v>
      </c>
      <c r="M71" s="50" t="s">
        <v>49</v>
      </c>
    </row>
    <row r="72" spans="1:13" x14ac:dyDescent="0.25">
      <c r="A72" s="42" t="s">
        <v>40</v>
      </c>
      <c r="B72" s="43" t="str">
        <f>IF(B35="","",B35)</f>
        <v/>
      </c>
      <c r="C72" s="43" t="str">
        <f t="shared" si="34"/>
        <v/>
      </c>
      <c r="D72" s="43" t="str">
        <f t="shared" si="34"/>
        <v/>
      </c>
      <c r="E72" s="43" t="str">
        <f t="shared" si="34"/>
        <v/>
      </c>
      <c r="F72" s="43" t="str">
        <f t="shared" si="34"/>
        <v/>
      </c>
      <c r="G72" s="43" t="str">
        <f t="shared" si="34"/>
        <v/>
      </c>
      <c r="H72" s="43" t="str">
        <f t="shared" si="34"/>
        <v/>
      </c>
      <c r="I72" s="57" t="e">
        <f>AVERAGE(B72:H72)</f>
        <v>#DIV/0!</v>
      </c>
      <c r="J72" s="5"/>
      <c r="K72" s="67"/>
      <c r="L72" s="67"/>
      <c r="M72" s="67"/>
    </row>
    <row r="73" spans="1:13" x14ac:dyDescent="0.25">
      <c r="A73" s="7" t="s">
        <v>45</v>
      </c>
      <c r="B73" s="5" t="str">
        <f>IF(B36="","",B36)</f>
        <v/>
      </c>
      <c r="C73" s="5" t="str">
        <f t="shared" si="34"/>
        <v/>
      </c>
      <c r="D73" s="5" t="str">
        <f t="shared" si="34"/>
        <v/>
      </c>
      <c r="E73" s="5" t="str">
        <f t="shared" si="34"/>
        <v/>
      </c>
      <c r="F73" s="5" t="str">
        <f t="shared" si="34"/>
        <v/>
      </c>
      <c r="G73" s="5" t="str">
        <f t="shared" si="34"/>
        <v/>
      </c>
      <c r="H73" s="5" t="str">
        <f t="shared" si="34"/>
        <v/>
      </c>
      <c r="I73" s="53" t="e">
        <f>AVERAGE(B73:H73)</f>
        <v>#DIV/0!</v>
      </c>
      <c r="J73" s="67"/>
      <c r="K73" s="67"/>
      <c r="L73" s="67"/>
      <c r="M73" s="67"/>
    </row>
    <row r="74" spans="1:13" x14ac:dyDescent="0.25">
      <c r="A74" s="42" t="s">
        <v>46</v>
      </c>
      <c r="B74" s="44" t="str">
        <f t="shared" ref="B74:H74" si="35">IF(B36="","",IF(B81="","",(B36+B81)))</f>
        <v/>
      </c>
      <c r="C74" s="44" t="str">
        <f t="shared" si="35"/>
        <v/>
      </c>
      <c r="D74" s="44" t="str">
        <f t="shared" si="35"/>
        <v/>
      </c>
      <c r="E74" s="44" t="str">
        <f t="shared" si="35"/>
        <v/>
      </c>
      <c r="F74" s="44" t="str">
        <f t="shared" si="35"/>
        <v/>
      </c>
      <c r="G74" s="44" t="str">
        <f t="shared" si="35"/>
        <v/>
      </c>
      <c r="H74" s="44" t="str">
        <f t="shared" si="35"/>
        <v/>
      </c>
      <c r="I74" s="52" t="e">
        <f t="shared" ref="I74:I76" si="36">AVERAGE(B74:H74)</f>
        <v>#DIV/0!</v>
      </c>
      <c r="J74" s="67"/>
      <c r="K74" s="67"/>
      <c r="L74" s="67"/>
      <c r="M74" s="67"/>
    </row>
    <row r="75" spans="1:13" x14ac:dyDescent="0.25">
      <c r="A75" s="7" t="s">
        <v>33</v>
      </c>
      <c r="B75" s="67" t="str">
        <f>B42</f>
        <v/>
      </c>
      <c r="C75" s="67" t="str">
        <f t="shared" ref="C75:H75" si="37">C42</f>
        <v/>
      </c>
      <c r="D75" s="67" t="str">
        <f t="shared" si="37"/>
        <v/>
      </c>
      <c r="E75" s="67" t="str">
        <f t="shared" si="37"/>
        <v/>
      </c>
      <c r="F75" s="67" t="str">
        <f t="shared" si="37"/>
        <v/>
      </c>
      <c r="G75" s="67" t="str">
        <f t="shared" si="37"/>
        <v/>
      </c>
      <c r="H75" s="67" t="str">
        <f t="shared" si="37"/>
        <v/>
      </c>
      <c r="I75" s="53" t="e">
        <f t="shared" si="36"/>
        <v>#DIV/0!</v>
      </c>
      <c r="J75" s="29" t="e">
        <f>AVERAGE(B75:H75)/60</f>
        <v>#DIV/0!</v>
      </c>
      <c r="K75" s="49" t="e">
        <f>I18+I75</f>
        <v>#DIV/0!</v>
      </c>
      <c r="L75" s="51" t="e">
        <f>K75/60</f>
        <v>#DIV/0!</v>
      </c>
      <c r="M75" s="50" t="s">
        <v>38</v>
      </c>
    </row>
    <row r="76" spans="1:13" x14ac:dyDescent="0.25">
      <c r="A76" s="42" t="s">
        <v>34</v>
      </c>
      <c r="B76" s="44" t="str">
        <f>B69</f>
        <v/>
      </c>
      <c r="C76" s="44" t="str">
        <f t="shared" ref="C76:H76" si="38">C69</f>
        <v/>
      </c>
      <c r="D76" s="44" t="str">
        <f t="shared" si="38"/>
        <v/>
      </c>
      <c r="E76" s="44" t="str">
        <f t="shared" si="38"/>
        <v/>
      </c>
      <c r="F76" s="44" t="str">
        <f t="shared" si="38"/>
        <v/>
      </c>
      <c r="G76" s="44" t="str">
        <f t="shared" si="38"/>
        <v/>
      </c>
      <c r="H76" s="44" t="str">
        <f t="shared" si="38"/>
        <v/>
      </c>
      <c r="I76" s="52" t="e">
        <f t="shared" si="36"/>
        <v>#DIV/0!</v>
      </c>
      <c r="J76" s="29" t="e">
        <f>AVERAGE(B76:H76)/60</f>
        <v>#DIV/0!</v>
      </c>
      <c r="K76" s="67"/>
      <c r="L76" s="67"/>
      <c r="M76" s="67"/>
    </row>
    <row r="77" spans="1:13" x14ac:dyDescent="0.25">
      <c r="A77" s="7" t="s">
        <v>35</v>
      </c>
      <c r="B77" s="35" t="e">
        <f>B43</f>
        <v>#VALUE!</v>
      </c>
      <c r="C77" s="35" t="e">
        <f t="shared" ref="C77:H77" si="39">C43</f>
        <v>#VALUE!</v>
      </c>
      <c r="D77" s="35" t="e">
        <f t="shared" si="39"/>
        <v>#VALUE!</v>
      </c>
      <c r="E77" s="35" t="e">
        <f t="shared" si="39"/>
        <v>#VALUE!</v>
      </c>
      <c r="F77" s="35" t="e">
        <f t="shared" si="39"/>
        <v>#VALUE!</v>
      </c>
      <c r="G77" s="35" t="e">
        <f t="shared" si="39"/>
        <v>#VALUE!</v>
      </c>
      <c r="H77" s="35" t="e">
        <f t="shared" si="39"/>
        <v>#VALUE!</v>
      </c>
      <c r="I77" s="54" t="e">
        <f>I75/I76</f>
        <v>#DIV/0!</v>
      </c>
      <c r="J77" s="67"/>
      <c r="K77" s="67"/>
      <c r="L77" s="67"/>
      <c r="M77" s="67"/>
    </row>
    <row r="78" spans="1:13" x14ac:dyDescent="0.25">
      <c r="A78" s="42" t="s">
        <v>48</v>
      </c>
      <c r="B78" s="45" t="e">
        <f>B75/(B69+B81)</f>
        <v>#VALUE!</v>
      </c>
      <c r="C78" s="45" t="e">
        <f t="shared" ref="C78:H78" si="40">C75/(C69+C81)</f>
        <v>#VALUE!</v>
      </c>
      <c r="D78" s="45" t="e">
        <f t="shared" si="40"/>
        <v>#VALUE!</v>
      </c>
      <c r="E78" s="45" t="e">
        <f t="shared" si="40"/>
        <v>#VALUE!</v>
      </c>
      <c r="F78" s="45" t="e">
        <f t="shared" si="40"/>
        <v>#VALUE!</v>
      </c>
      <c r="G78" s="45" t="e">
        <f t="shared" si="40"/>
        <v>#VALUE!</v>
      </c>
      <c r="H78" s="45" t="e">
        <f t="shared" si="40"/>
        <v>#VALUE!</v>
      </c>
      <c r="I78" s="55" t="e">
        <f>I75/(I69+I81)</f>
        <v>#DIV/0!</v>
      </c>
      <c r="J78" s="67"/>
      <c r="K78" s="67"/>
      <c r="L78" s="67"/>
      <c r="M78" s="67"/>
    </row>
    <row r="79" spans="1:13" x14ac:dyDescent="0.25">
      <c r="A79" s="7" t="s">
        <v>0</v>
      </c>
      <c r="B79" s="67">
        <f t="shared" ref="B79:H79" si="41">B66</f>
        <v>0</v>
      </c>
      <c r="C79" s="67">
        <f t="shared" si="41"/>
        <v>0</v>
      </c>
      <c r="D79" s="67">
        <f t="shared" si="41"/>
        <v>0</v>
      </c>
      <c r="E79" s="67">
        <f t="shared" si="41"/>
        <v>0</v>
      </c>
      <c r="F79" s="67">
        <f t="shared" si="41"/>
        <v>0</v>
      </c>
      <c r="G79" s="67">
        <f t="shared" si="41"/>
        <v>0</v>
      </c>
      <c r="H79" s="67">
        <f t="shared" si="41"/>
        <v>0</v>
      </c>
      <c r="I79" s="70">
        <v>5</v>
      </c>
      <c r="J79" s="62" t="s">
        <v>54</v>
      </c>
      <c r="K79" s="61" t="s">
        <v>53</v>
      </c>
      <c r="L79" s="67"/>
      <c r="M79" s="67"/>
    </row>
    <row r="80" spans="1:13" x14ac:dyDescent="0.25">
      <c r="A80" s="42" t="s">
        <v>36</v>
      </c>
      <c r="B80" s="43">
        <f t="shared" ref="B80:H80" si="42">B19</f>
        <v>0</v>
      </c>
      <c r="C80" s="43">
        <f t="shared" si="42"/>
        <v>0</v>
      </c>
      <c r="D80" s="43">
        <f t="shared" si="42"/>
        <v>0</v>
      </c>
      <c r="E80" s="43">
        <f t="shared" si="42"/>
        <v>0</v>
      </c>
      <c r="F80" s="43">
        <f t="shared" si="42"/>
        <v>0</v>
      </c>
      <c r="G80" s="43">
        <f t="shared" si="42"/>
        <v>0</v>
      </c>
      <c r="H80" s="43">
        <f t="shared" si="42"/>
        <v>0</v>
      </c>
      <c r="I80" s="59">
        <f>AVERAGE(B80:H80)</f>
        <v>0</v>
      </c>
      <c r="J80" s="60"/>
      <c r="K80" s="58"/>
      <c r="L80" s="67"/>
      <c r="M80" s="67"/>
    </row>
    <row r="81" spans="1:13" x14ac:dyDescent="0.25">
      <c r="A81" s="7" t="s">
        <v>39</v>
      </c>
      <c r="B81" s="5">
        <f t="shared" ref="B81:H81" si="43">IF(B56="",0,IF(B50="",0,IF(SUM(B56-B50)&gt;0,SUM(B56-B50),0)))</f>
        <v>0</v>
      </c>
      <c r="C81" s="5">
        <f t="shared" si="43"/>
        <v>0</v>
      </c>
      <c r="D81" s="5">
        <f t="shared" si="43"/>
        <v>0</v>
      </c>
      <c r="E81" s="5">
        <f t="shared" si="43"/>
        <v>0</v>
      </c>
      <c r="F81" s="5">
        <f t="shared" si="43"/>
        <v>0</v>
      </c>
      <c r="G81" s="5">
        <f t="shared" si="43"/>
        <v>0</v>
      </c>
      <c r="H81" s="5">
        <f t="shared" si="43"/>
        <v>0</v>
      </c>
      <c r="I81" s="56">
        <f>AVERAGE(B81:H81)</f>
        <v>0</v>
      </c>
      <c r="J81" s="67"/>
      <c r="K81" s="67"/>
      <c r="L81" s="67"/>
      <c r="M81" s="67"/>
    </row>
    <row r="83" spans="1:13" x14ac:dyDescent="0.25">
      <c r="B83" s="7"/>
      <c r="C83" s="7"/>
    </row>
  </sheetData>
  <phoneticPr fontId="0" type="noConversion"/>
  <pageMargins left="0.7" right="0.7" top="0.75" bottom="0.75" header="0.3" footer="0.3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1"/>
  <sheetViews>
    <sheetView zoomScale="125" zoomScaleNormal="125" workbookViewId="0">
      <selection activeCell="C59" sqref="C59"/>
    </sheetView>
  </sheetViews>
  <sheetFormatPr defaultRowHeight="15" x14ac:dyDescent="0.25"/>
  <cols>
    <col min="1" max="1" width="14.85546875" customWidth="1"/>
    <col min="2" max="14" width="10.7109375" customWidth="1"/>
  </cols>
  <sheetData>
    <row r="1" spans="1:13" x14ac:dyDescent="0.25">
      <c r="A1" s="9" t="s">
        <v>86</v>
      </c>
      <c r="B1" s="10">
        <v>41673</v>
      </c>
      <c r="C1" s="67"/>
      <c r="D1" s="3" t="s">
        <v>50</v>
      </c>
      <c r="E1" s="3">
        <v>2014</v>
      </c>
      <c r="F1" s="3">
        <v>1</v>
      </c>
      <c r="G1" s="3">
        <v>29</v>
      </c>
      <c r="H1" s="67"/>
      <c r="I1" s="13" t="s">
        <v>21</v>
      </c>
      <c r="J1" s="67"/>
      <c r="K1" s="67"/>
      <c r="L1" s="67"/>
      <c r="M1" s="67"/>
    </row>
    <row r="2" spans="1:13" x14ac:dyDescent="0.25">
      <c r="A2" s="8" t="s">
        <v>2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11"/>
      <c r="J2" s="98"/>
      <c r="K2" s="98"/>
      <c r="L2" s="98"/>
      <c r="M2" s="98"/>
    </row>
    <row r="3" spans="1:13" x14ac:dyDescent="0.25">
      <c r="A3" s="22" t="s">
        <v>1</v>
      </c>
      <c r="B3" s="23">
        <f>DATE(E1,F1,G1)</f>
        <v>41668</v>
      </c>
      <c r="C3" s="23">
        <f t="shared" ref="C3:H3" si="0">B3+1</f>
        <v>41669</v>
      </c>
      <c r="D3" s="23">
        <f t="shared" si="0"/>
        <v>41670</v>
      </c>
      <c r="E3" s="23">
        <f t="shared" si="0"/>
        <v>41671</v>
      </c>
      <c r="F3" s="23">
        <f t="shared" si="0"/>
        <v>41672</v>
      </c>
      <c r="G3" s="23">
        <f t="shared" si="0"/>
        <v>41673</v>
      </c>
      <c r="H3" s="23">
        <f t="shared" si="0"/>
        <v>41674</v>
      </c>
      <c r="I3" s="15"/>
      <c r="J3" s="67"/>
      <c r="K3" s="67"/>
      <c r="L3" s="67"/>
      <c r="M3" s="67"/>
    </row>
    <row r="4" spans="1:13" x14ac:dyDescent="0.25">
      <c r="A4" s="22" t="s">
        <v>3</v>
      </c>
      <c r="B4" s="24" t="str">
        <f>IF(WEEKDAY(B3,1)=1,"Sunday",IF(WEEKDAY(B3,1)=2,"Monday",IF(WEEKDAY(B3,1)=3,"Tuesday",IF(WEEKDAY(B3,1)=4,"Wednesday",IF(WEEKDAY(B3,1)=5,"Thursday",IF(WEEKDAY(B3,1)=6,"Friday","Saturday"))))))</f>
        <v>Wednesday</v>
      </c>
      <c r="C4" s="24" t="str">
        <f t="shared" ref="C4:H4" si="1">IF(B4="Sunday","Monday",IF(B4="Monday","Tuesday",IF(B4="Tuesday","Wednesday",IF(B4="Wednesday","Thursday",IF(B4="Thursday","Friday",IF(B4="Friday","Saturday","Sunday"))))))</f>
        <v>Thursday</v>
      </c>
      <c r="D4" s="24" t="str">
        <f t="shared" si="1"/>
        <v>Friday</v>
      </c>
      <c r="E4" s="24" t="str">
        <f t="shared" si="1"/>
        <v>Saturday</v>
      </c>
      <c r="F4" s="24" t="str">
        <f t="shared" si="1"/>
        <v>Sunday</v>
      </c>
      <c r="G4" s="24" t="str">
        <f t="shared" si="1"/>
        <v>Monday</v>
      </c>
      <c r="H4" s="24" t="str">
        <f t="shared" si="1"/>
        <v>Tuesday</v>
      </c>
      <c r="I4" s="15"/>
      <c r="J4" s="67"/>
      <c r="K4" s="67"/>
      <c r="L4" s="67"/>
      <c r="M4" s="67"/>
    </row>
    <row r="5" spans="1:13" hidden="1" x14ac:dyDescent="0.25">
      <c r="A5" s="17" t="s">
        <v>5</v>
      </c>
      <c r="B5" s="18"/>
      <c r="C5" s="18"/>
      <c r="D5" s="18"/>
      <c r="E5" s="18"/>
      <c r="F5" s="18"/>
      <c r="G5" s="18"/>
      <c r="H5" s="18"/>
      <c r="I5" s="36"/>
      <c r="J5" s="67"/>
      <c r="K5" s="67"/>
      <c r="L5" s="67"/>
      <c r="M5" s="67"/>
    </row>
    <row r="6" spans="1:13" hidden="1" x14ac:dyDescent="0.25">
      <c r="A6" s="7" t="s">
        <v>10</v>
      </c>
      <c r="B6" s="6"/>
      <c r="C6" s="25" t="str">
        <f>IF(B6="","",B6)</f>
        <v/>
      </c>
      <c r="D6" s="25" t="str">
        <f t="shared" ref="D6:H6" si="2">C6</f>
        <v/>
      </c>
      <c r="E6" s="25" t="str">
        <f t="shared" si="2"/>
        <v/>
      </c>
      <c r="F6" s="25" t="str">
        <f t="shared" si="2"/>
        <v/>
      </c>
      <c r="G6" s="25" t="str">
        <f t="shared" si="2"/>
        <v/>
      </c>
      <c r="H6" s="25" t="str">
        <f t="shared" si="2"/>
        <v/>
      </c>
      <c r="I6" s="15"/>
      <c r="J6" s="5"/>
      <c r="K6" s="5"/>
      <c r="L6" s="5"/>
      <c r="M6" s="5"/>
    </row>
    <row r="7" spans="1:13" hidden="1" x14ac:dyDescent="0.25">
      <c r="A7" s="7" t="s">
        <v>9</v>
      </c>
      <c r="B7" s="4"/>
      <c r="C7" s="26"/>
      <c r="D7" s="26"/>
      <c r="E7" s="26"/>
      <c r="F7" s="26"/>
      <c r="G7" s="26"/>
      <c r="H7" s="26"/>
      <c r="I7" s="16"/>
      <c r="J7" s="67"/>
      <c r="K7" s="67"/>
      <c r="L7" s="67"/>
      <c r="M7" s="67"/>
    </row>
    <row r="8" spans="1:13" hidden="1" x14ac:dyDescent="0.25">
      <c r="A8" s="7" t="s">
        <v>8</v>
      </c>
      <c r="B8" s="6" t="str">
        <f>IF(B6="","",IF(B7="PM",B6+1200,IF(B6&gt;1159,B6+1200,B6+2400)))</f>
        <v/>
      </c>
      <c r="C8" s="6" t="str">
        <f t="shared" ref="C8:H8" si="3">IF(C6="","",IF(C7="PM",C6+1200,IF(C6&gt;1159,C6+1200,C6+2400)))</f>
        <v/>
      </c>
      <c r="D8" s="6" t="str">
        <f t="shared" si="3"/>
        <v/>
      </c>
      <c r="E8" s="6" t="str">
        <f t="shared" si="3"/>
        <v/>
      </c>
      <c r="F8" s="6" t="str">
        <f t="shared" si="3"/>
        <v/>
      </c>
      <c r="G8" s="6" t="str">
        <f t="shared" si="3"/>
        <v/>
      </c>
      <c r="H8" s="6" t="str">
        <f t="shared" si="3"/>
        <v/>
      </c>
      <c r="I8" s="28" t="str">
        <f>IF(B6="","",IF(I9&lt;2500,I9-1200,I9-2400))</f>
        <v/>
      </c>
      <c r="J8" s="67"/>
      <c r="K8" s="67"/>
      <c r="L8" s="67"/>
      <c r="M8" s="67"/>
    </row>
    <row r="9" spans="1:13" hidden="1" x14ac:dyDescent="0.25">
      <c r="A9" s="7" t="s">
        <v>17</v>
      </c>
      <c r="B9" s="6" t="str">
        <f>IF(B8="","",(LEFT(B8,2)*100)+((RIGHT(B8,2)/60)*100))</f>
        <v/>
      </c>
      <c r="C9" s="6" t="str">
        <f t="shared" ref="C9:H9" si="4">IF(C8="","",(LEFT(C8,2)*100)+((RIGHT(C8,2)/60)*100))</f>
        <v/>
      </c>
      <c r="D9" s="6" t="str">
        <f t="shared" si="4"/>
        <v/>
      </c>
      <c r="E9" s="6" t="str">
        <f t="shared" si="4"/>
        <v/>
      </c>
      <c r="F9" s="6" t="str">
        <f t="shared" si="4"/>
        <v/>
      </c>
      <c r="G9" s="6" t="str">
        <f t="shared" si="4"/>
        <v/>
      </c>
      <c r="H9" s="6" t="str">
        <f t="shared" si="4"/>
        <v/>
      </c>
      <c r="I9" s="28" t="str">
        <f>IF(B6="","",(LEFT(I10,2)*100)+((RIGHT(I10,2)*0.6)))</f>
        <v/>
      </c>
      <c r="J9" s="67"/>
      <c r="K9" s="67"/>
      <c r="L9" s="67"/>
      <c r="M9" s="67"/>
    </row>
    <row r="10" spans="1:13" hidden="1" x14ac:dyDescent="0.25">
      <c r="A10" s="7" t="s">
        <v>18</v>
      </c>
      <c r="B10" s="6" t="str">
        <f>IF(B9="","",(B9-2400)*0.6)</f>
        <v/>
      </c>
      <c r="C10" s="6" t="str">
        <f t="shared" ref="C10:H10" si="5">IF(C9="","",(C9-2400)*0.6)</f>
        <v/>
      </c>
      <c r="D10" s="6" t="str">
        <f t="shared" si="5"/>
        <v/>
      </c>
      <c r="E10" s="6" t="str">
        <f t="shared" si="5"/>
        <v/>
      </c>
      <c r="F10" s="6" t="str">
        <f t="shared" si="5"/>
        <v/>
      </c>
      <c r="G10" s="6" t="str">
        <f t="shared" si="5"/>
        <v/>
      </c>
      <c r="H10" s="6" t="str">
        <f t="shared" si="5"/>
        <v/>
      </c>
      <c r="I10" s="28" t="str">
        <f>IF(B6="","",AVERAGE(B9:H9))</f>
        <v/>
      </c>
      <c r="J10" s="67"/>
      <c r="K10" s="67"/>
      <c r="L10" s="67"/>
      <c r="M10" s="67"/>
    </row>
    <row r="11" spans="1:13" hidden="1" x14ac:dyDescent="0.25">
      <c r="A11" s="17" t="s">
        <v>6</v>
      </c>
      <c r="B11" s="19"/>
      <c r="C11" s="19"/>
      <c r="D11" s="19"/>
      <c r="E11" s="19"/>
      <c r="F11" s="19"/>
      <c r="G11" s="19"/>
      <c r="H11" s="19"/>
      <c r="I11" s="36"/>
      <c r="J11" s="67"/>
      <c r="K11" s="67"/>
      <c r="L11" s="67"/>
      <c r="M11" s="67"/>
    </row>
    <row r="12" spans="1:13" hidden="1" x14ac:dyDescent="0.25">
      <c r="A12" s="7" t="s">
        <v>10</v>
      </c>
      <c r="B12" s="6"/>
      <c r="C12" s="25" t="str">
        <f>IF(B12="","",B12)</f>
        <v/>
      </c>
      <c r="D12" s="25" t="str">
        <f t="shared" ref="D12:H12" si="6">C12</f>
        <v/>
      </c>
      <c r="E12" s="25" t="str">
        <f t="shared" si="6"/>
        <v/>
      </c>
      <c r="F12" s="25" t="str">
        <f t="shared" si="6"/>
        <v/>
      </c>
      <c r="G12" s="25" t="str">
        <f t="shared" si="6"/>
        <v/>
      </c>
      <c r="H12" s="25" t="str">
        <f t="shared" si="6"/>
        <v/>
      </c>
      <c r="I12" s="15"/>
      <c r="J12" s="67"/>
      <c r="K12" s="67"/>
      <c r="L12" s="67"/>
      <c r="M12" s="67"/>
    </row>
    <row r="13" spans="1:13" hidden="1" x14ac:dyDescent="0.25">
      <c r="A13" s="7" t="s">
        <v>9</v>
      </c>
      <c r="B13" s="6"/>
      <c r="C13" s="25"/>
      <c r="D13" s="25"/>
      <c r="E13" s="25"/>
      <c r="F13" s="25"/>
      <c r="G13" s="25"/>
      <c r="H13" s="25"/>
      <c r="I13" s="16"/>
      <c r="J13" s="67"/>
      <c r="K13" s="67"/>
      <c r="L13" s="67"/>
      <c r="M13" s="67"/>
    </row>
    <row r="14" spans="1:13" hidden="1" x14ac:dyDescent="0.25">
      <c r="A14" s="7" t="s">
        <v>8</v>
      </c>
      <c r="B14" s="6" t="str">
        <f>IF(B12="","",IF(B13="AM",IF(B12&lt;1159,B12,B12-1200),IF(B12&lt;1159,B12+1200,B12)))</f>
        <v/>
      </c>
      <c r="C14" s="6" t="str">
        <f t="shared" ref="C14:H14" si="7">IF(C12="","",IF(C13="AM",IF(C12&lt;1159,C12,C12-1200),IF(C12&lt;1159,C12+1200,C12)))</f>
        <v/>
      </c>
      <c r="D14" s="6" t="str">
        <f t="shared" si="7"/>
        <v/>
      </c>
      <c r="E14" s="6" t="str">
        <f t="shared" si="7"/>
        <v/>
      </c>
      <c r="F14" s="6" t="str">
        <f t="shared" si="7"/>
        <v/>
      </c>
      <c r="G14" s="6" t="str">
        <f t="shared" si="7"/>
        <v/>
      </c>
      <c r="H14" s="6" t="str">
        <f t="shared" si="7"/>
        <v/>
      </c>
      <c r="I14" s="28" t="str">
        <f>IF(B12="","",IF(I15&gt;1259,I15-1200,I15))</f>
        <v/>
      </c>
      <c r="J14" s="67"/>
      <c r="K14" s="67"/>
      <c r="L14" s="67"/>
      <c r="M14" s="67"/>
    </row>
    <row r="15" spans="1:13" hidden="1" x14ac:dyDescent="0.25">
      <c r="A15" s="7" t="s">
        <v>17</v>
      </c>
      <c r="B15" s="6" t="str">
        <f>IF(B14="","",(IF(B14&lt;1000,LEFT(B14,1),LEFT(B14,2))*100)+((RIGHT(B14,2)/60)*100))</f>
        <v/>
      </c>
      <c r="C15" s="6" t="str">
        <f t="shared" ref="C15:H15" si="8">IF(C14="","",(IF(C14&lt;1000,LEFT(C14,1),LEFT(C14,2))*100)+((RIGHT(C14,2)/60)*100))</f>
        <v/>
      </c>
      <c r="D15" s="6" t="str">
        <f t="shared" si="8"/>
        <v/>
      </c>
      <c r="E15" s="6" t="str">
        <f t="shared" si="8"/>
        <v/>
      </c>
      <c r="F15" s="6" t="str">
        <f t="shared" si="8"/>
        <v/>
      </c>
      <c r="G15" s="6" t="str">
        <f t="shared" si="8"/>
        <v/>
      </c>
      <c r="H15" s="6" t="str">
        <f t="shared" si="8"/>
        <v/>
      </c>
      <c r="I15" s="28" t="str">
        <f>IF(B12="","",(IF(I16&lt;1000,LEFT(I16,1),LEFT(I16,2))*100)+(RIGHT(I16,2)*0.6))</f>
        <v/>
      </c>
      <c r="J15" s="67"/>
      <c r="K15" s="67"/>
      <c r="L15" s="67"/>
      <c r="M15" s="67"/>
    </row>
    <row r="16" spans="1:13" hidden="1" x14ac:dyDescent="0.25">
      <c r="A16" s="7" t="s">
        <v>18</v>
      </c>
      <c r="B16" s="6" t="str">
        <f>IF(B15="","",(B15*0.6))</f>
        <v/>
      </c>
      <c r="C16" s="6" t="str">
        <f t="shared" ref="C16:H16" si="9">IF(C15="","",(C15*0.6))</f>
        <v/>
      </c>
      <c r="D16" s="6" t="str">
        <f t="shared" si="9"/>
        <v/>
      </c>
      <c r="E16" s="6" t="str">
        <f t="shared" si="9"/>
        <v/>
      </c>
      <c r="F16" s="6" t="str">
        <f t="shared" si="9"/>
        <v/>
      </c>
      <c r="G16" s="6" t="str">
        <f t="shared" si="9"/>
        <v/>
      </c>
      <c r="H16" s="6" t="str">
        <f t="shared" si="9"/>
        <v/>
      </c>
      <c r="I16" s="28" t="str">
        <f>IF(B12="","",TRUNC(AVERAGE(B15:H15),0))</f>
        <v/>
      </c>
      <c r="J16" s="67"/>
      <c r="K16" s="67"/>
      <c r="L16" s="67"/>
      <c r="M16" s="67"/>
    </row>
    <row r="17" spans="1:13" x14ac:dyDescent="0.25">
      <c r="A17" s="34" t="s">
        <v>41</v>
      </c>
      <c r="B17" s="40"/>
      <c r="C17" s="40"/>
      <c r="D17" s="40"/>
      <c r="E17" s="40"/>
      <c r="F17" s="40"/>
      <c r="G17" s="40"/>
      <c r="H17" s="40"/>
      <c r="I17" s="41"/>
      <c r="J17" s="67"/>
      <c r="K17" s="67"/>
      <c r="L17" s="67"/>
      <c r="M17" s="67"/>
    </row>
    <row r="18" spans="1:13" x14ac:dyDescent="0.25">
      <c r="A18" s="7" t="s">
        <v>58</v>
      </c>
      <c r="B18" s="67"/>
      <c r="C18" s="67"/>
      <c r="D18" s="67"/>
      <c r="E18" s="67"/>
      <c r="F18" s="67"/>
      <c r="G18" s="67"/>
      <c r="H18" s="67"/>
      <c r="I18" s="31" t="e">
        <f>AVERAGE(B18:H18)</f>
        <v>#DIV/0!</v>
      </c>
      <c r="J18" s="67"/>
      <c r="K18" s="67"/>
      <c r="L18" s="67"/>
      <c r="M18" s="67"/>
    </row>
    <row r="19" spans="1:13" x14ac:dyDescent="0.25">
      <c r="A19" s="34" t="s">
        <v>59</v>
      </c>
      <c r="B19" s="40"/>
      <c r="C19" s="40"/>
      <c r="D19" s="40"/>
      <c r="E19" s="40"/>
      <c r="F19" s="40"/>
      <c r="G19" s="40"/>
      <c r="H19" s="40"/>
      <c r="I19" s="75"/>
      <c r="J19" s="67"/>
      <c r="K19" s="67"/>
      <c r="L19" s="67"/>
      <c r="M19" s="67"/>
    </row>
    <row r="20" spans="1:13" x14ac:dyDescent="0.25">
      <c r="A20" s="76" t="s">
        <v>67</v>
      </c>
      <c r="B20" s="102"/>
      <c r="C20" s="102"/>
      <c r="D20" s="102"/>
      <c r="E20" s="102"/>
      <c r="F20" s="67"/>
      <c r="G20" s="110"/>
      <c r="H20" s="110"/>
      <c r="I20" s="20"/>
      <c r="J20" s="67"/>
      <c r="K20" s="67"/>
      <c r="L20" s="67"/>
      <c r="M20" s="67"/>
    </row>
    <row r="21" spans="1:13" x14ac:dyDescent="0.25">
      <c r="A21" s="7" t="s">
        <v>9</v>
      </c>
      <c r="B21" s="101"/>
      <c r="C21" s="101"/>
      <c r="D21" s="101"/>
      <c r="E21" s="101"/>
      <c r="F21" s="67"/>
      <c r="G21" s="67"/>
      <c r="H21" s="67"/>
      <c r="I21" s="20"/>
      <c r="J21" s="67"/>
      <c r="K21" s="67"/>
      <c r="L21" s="67"/>
      <c r="M21" s="67"/>
    </row>
    <row r="22" spans="1:13" x14ac:dyDescent="0.25">
      <c r="A22" s="17" t="s">
        <v>63</v>
      </c>
      <c r="B22" s="19"/>
      <c r="C22" s="19"/>
      <c r="D22" s="19"/>
      <c r="E22" s="19"/>
      <c r="F22" s="19"/>
      <c r="G22" s="19"/>
      <c r="H22" s="19"/>
      <c r="I22" s="48" t="e">
        <f>IF(I27&lt;0,1-((IF(I27&lt;0,I27*-1,I27))/1440),(IF(I27&lt;0,I27*-1,I27))/1440)</f>
        <v>#DIV/0!</v>
      </c>
      <c r="J22" s="67"/>
      <c r="K22" s="67"/>
      <c r="L22" s="67"/>
      <c r="M22" s="67"/>
    </row>
    <row r="23" spans="1:13" x14ac:dyDescent="0.25">
      <c r="A23" s="7" t="s">
        <v>66</v>
      </c>
      <c r="B23" s="102"/>
      <c r="C23" s="102"/>
      <c r="D23" s="102"/>
      <c r="E23" s="102"/>
      <c r="F23" s="6"/>
      <c r="G23" s="110"/>
      <c r="H23" s="110"/>
      <c r="I23" s="15"/>
      <c r="J23" s="67"/>
      <c r="K23" s="67"/>
      <c r="L23" s="67"/>
      <c r="M23" s="67"/>
    </row>
    <row r="24" spans="1:13" ht="15.75" customHeight="1" x14ac:dyDescent="0.25">
      <c r="A24" s="7" t="s">
        <v>9</v>
      </c>
      <c r="B24" s="103"/>
      <c r="C24" s="103"/>
      <c r="D24" s="103"/>
      <c r="E24" s="103"/>
      <c r="F24" s="6"/>
      <c r="G24" s="6"/>
      <c r="H24" s="6"/>
      <c r="I24" s="16"/>
      <c r="J24" s="67"/>
      <c r="K24" s="67"/>
      <c r="L24" s="67"/>
      <c r="M24" s="67"/>
    </row>
    <row r="25" spans="1:13" hidden="1" x14ac:dyDescent="0.25">
      <c r="A25" s="7" t="s">
        <v>8</v>
      </c>
      <c r="B25" s="6" t="str">
        <f t="shared" ref="B25:H25" si="10">IF(B23="","",IF(B24="PM",B23+1200,IF(B23&gt;1159,B23+1200,B23+2400)))</f>
        <v/>
      </c>
      <c r="C25" s="6" t="str">
        <f t="shared" si="10"/>
        <v/>
      </c>
      <c r="D25" s="6" t="str">
        <f t="shared" si="10"/>
        <v/>
      </c>
      <c r="E25" s="6" t="str">
        <f t="shared" si="10"/>
        <v/>
      </c>
      <c r="F25" s="6" t="str">
        <f t="shared" si="10"/>
        <v/>
      </c>
      <c r="G25" s="6" t="str">
        <f t="shared" si="10"/>
        <v/>
      </c>
      <c r="H25" s="6" t="str">
        <f t="shared" si="10"/>
        <v/>
      </c>
      <c r="I25" s="28"/>
      <c r="J25" s="67"/>
      <c r="K25" s="67"/>
      <c r="L25" s="67"/>
      <c r="M25" s="67"/>
    </row>
    <row r="26" spans="1:13" hidden="1" x14ac:dyDescent="0.25">
      <c r="A26" s="7" t="s">
        <v>17</v>
      </c>
      <c r="B26" s="6" t="str">
        <f>IF(B25="","",(LEFT(B25,2)*100)+((RIGHT(B25,2)/60)*100))</f>
        <v/>
      </c>
      <c r="C26" s="6" t="str">
        <f t="shared" ref="C26:H26" si="11">IF(C25="","",(LEFT(C25,2)*100)+((RIGHT(C25,2)/60)*100))</f>
        <v/>
      </c>
      <c r="D26" s="6" t="str">
        <f t="shared" si="11"/>
        <v/>
      </c>
      <c r="E26" s="6" t="str">
        <f t="shared" si="11"/>
        <v/>
      </c>
      <c r="F26" s="6" t="str">
        <f t="shared" si="11"/>
        <v/>
      </c>
      <c r="G26" s="6" t="str">
        <f t="shared" si="11"/>
        <v/>
      </c>
      <c r="H26" s="6" t="str">
        <f t="shared" si="11"/>
        <v/>
      </c>
      <c r="I26" s="28"/>
      <c r="J26" s="67"/>
      <c r="K26" s="67"/>
      <c r="L26" s="67"/>
      <c r="M26" s="67"/>
    </row>
    <row r="27" spans="1:13" hidden="1" x14ac:dyDescent="0.25">
      <c r="A27" s="7" t="s">
        <v>18</v>
      </c>
      <c r="B27" s="6" t="str">
        <f>IF(B26="","",(B26-2400)*0.6)</f>
        <v/>
      </c>
      <c r="C27" s="6" t="str">
        <f t="shared" ref="C27:H27" si="12">IF(C26="","",(C26-2400)*0.6)</f>
        <v/>
      </c>
      <c r="D27" s="6" t="str">
        <f t="shared" si="12"/>
        <v/>
      </c>
      <c r="E27" s="6" t="str">
        <f t="shared" si="12"/>
        <v/>
      </c>
      <c r="F27" s="6" t="str">
        <f t="shared" si="12"/>
        <v/>
      </c>
      <c r="G27" s="6" t="str">
        <f t="shared" si="12"/>
        <v/>
      </c>
      <c r="H27" s="6" t="str">
        <f t="shared" si="12"/>
        <v/>
      </c>
      <c r="I27" s="28" t="e">
        <f>AVERAGE(B27:H27)</f>
        <v>#DIV/0!</v>
      </c>
      <c r="J27" s="67"/>
      <c r="K27" s="6"/>
      <c r="L27" s="67"/>
      <c r="M27" s="67"/>
    </row>
    <row r="28" spans="1:13" hidden="1" x14ac:dyDescent="0.25">
      <c r="A28" s="17" t="s">
        <v>11</v>
      </c>
      <c r="B28" s="19"/>
      <c r="C28" s="19"/>
      <c r="D28" s="19"/>
      <c r="E28" s="19"/>
      <c r="F28" s="19"/>
      <c r="G28" s="19"/>
      <c r="H28" s="19"/>
      <c r="I28" s="21"/>
      <c r="J28" s="67"/>
      <c r="K28" s="67"/>
      <c r="L28" s="67"/>
      <c r="M28" s="67"/>
    </row>
    <row r="29" spans="1:13" hidden="1" x14ac:dyDescent="0.25">
      <c r="A29" s="7" t="s">
        <v>13</v>
      </c>
      <c r="B29" s="5" t="str">
        <f t="shared" ref="B29:H29" si="13">IF(B8="","",IF(B25="","",(IF(B8&gt;B25,-1*(B8-B25),B25-B8)*0.6)))</f>
        <v/>
      </c>
      <c r="C29" s="5" t="str">
        <f t="shared" si="13"/>
        <v/>
      </c>
      <c r="D29" s="5" t="str">
        <f t="shared" si="13"/>
        <v/>
      </c>
      <c r="E29" s="5" t="str">
        <f t="shared" si="13"/>
        <v/>
      </c>
      <c r="F29" s="5" t="str">
        <f t="shared" si="13"/>
        <v/>
      </c>
      <c r="G29" s="5" t="str">
        <f t="shared" si="13"/>
        <v/>
      </c>
      <c r="H29" s="5" t="str">
        <f t="shared" si="13"/>
        <v/>
      </c>
      <c r="I29" s="14" t="str">
        <f>IF(I68="","",AVERAGE(B29:H29))</f>
        <v/>
      </c>
      <c r="J29" s="67"/>
      <c r="K29" s="67"/>
      <c r="L29" s="67"/>
      <c r="M29" s="67"/>
    </row>
    <row r="30" spans="1:13" hidden="1" x14ac:dyDescent="0.25">
      <c r="A30" s="7" t="s">
        <v>12</v>
      </c>
      <c r="B30" s="5" t="str">
        <f t="shared" ref="B30:H30" si="14">IF(B15="","",IF(B49="","",IF(B15&gt;B49,-1*(B15-B49),B49-B15)*0.6))</f>
        <v/>
      </c>
      <c r="C30" s="5" t="str">
        <f t="shared" si="14"/>
        <v/>
      </c>
      <c r="D30" s="5" t="str">
        <f t="shared" si="14"/>
        <v/>
      </c>
      <c r="E30" s="5" t="str">
        <f t="shared" si="14"/>
        <v/>
      </c>
      <c r="F30" s="5" t="str">
        <f t="shared" si="14"/>
        <v/>
      </c>
      <c r="G30" s="5" t="str">
        <f t="shared" si="14"/>
        <v/>
      </c>
      <c r="H30" s="5" t="str">
        <f t="shared" si="14"/>
        <v/>
      </c>
      <c r="I30" s="14" t="str">
        <f>IF(I68="","",AVERAGE(B30:H30))</f>
        <v/>
      </c>
      <c r="J30" s="67"/>
      <c r="K30" s="67"/>
      <c r="L30" s="67"/>
      <c r="M30" s="67"/>
    </row>
    <row r="31" spans="1:13" hidden="1" x14ac:dyDescent="0.25">
      <c r="A31" s="7" t="s">
        <v>14</v>
      </c>
      <c r="B31" s="5" t="str">
        <f t="shared" ref="B31:H31" si="15">IF(B34="","",IF(B35="","",IF(B36="","",IF(B39="","",B34+B36-B39-(15*B35)))))</f>
        <v/>
      </c>
      <c r="C31" s="5" t="str">
        <f t="shared" si="15"/>
        <v/>
      </c>
      <c r="D31" s="5" t="str">
        <f t="shared" si="15"/>
        <v/>
      </c>
      <c r="E31" s="5" t="str">
        <f t="shared" si="15"/>
        <v/>
      </c>
      <c r="F31" s="5" t="str">
        <f t="shared" si="15"/>
        <v/>
      </c>
      <c r="G31" s="5" t="str">
        <f t="shared" si="15"/>
        <v/>
      </c>
      <c r="H31" s="5" t="str">
        <f t="shared" si="15"/>
        <v/>
      </c>
      <c r="I31" s="14" t="e">
        <f>AVERAGE(B31:H31)</f>
        <v>#DIV/0!</v>
      </c>
      <c r="J31" s="67"/>
      <c r="K31" s="67"/>
      <c r="L31" s="67"/>
      <c r="M31" s="67"/>
    </row>
    <row r="32" spans="1:13" hidden="1" x14ac:dyDescent="0.25">
      <c r="A32" s="7" t="s">
        <v>15</v>
      </c>
      <c r="B32" s="5">
        <f>SUM(B29:B31)</f>
        <v>0</v>
      </c>
      <c r="C32" s="5">
        <f t="shared" ref="C32:H32" si="16">SUM(C29:C31)</f>
        <v>0</v>
      </c>
      <c r="D32" s="5">
        <f t="shared" si="16"/>
        <v>0</v>
      </c>
      <c r="E32" s="5">
        <f t="shared" si="16"/>
        <v>0</v>
      </c>
      <c r="F32" s="5">
        <f t="shared" si="16"/>
        <v>0</v>
      </c>
      <c r="G32" s="5">
        <f t="shared" si="16"/>
        <v>0</v>
      </c>
      <c r="H32" s="5">
        <f t="shared" si="16"/>
        <v>0</v>
      </c>
      <c r="I32" s="14">
        <f>AVERAGE(B32:H32)</f>
        <v>0</v>
      </c>
      <c r="J32" s="67"/>
      <c r="K32" s="67"/>
      <c r="L32" s="67"/>
      <c r="M32" s="67"/>
    </row>
    <row r="33" spans="1:13" x14ac:dyDescent="0.25">
      <c r="A33" s="17" t="s">
        <v>42</v>
      </c>
      <c r="B33" s="19"/>
      <c r="C33" s="19"/>
      <c r="D33" s="19"/>
      <c r="E33" s="19"/>
      <c r="F33" s="19"/>
      <c r="G33" s="19"/>
      <c r="H33" s="19"/>
      <c r="I33" s="36"/>
      <c r="J33" s="67"/>
      <c r="K33" s="67"/>
      <c r="L33" s="67"/>
      <c r="M33" s="67"/>
    </row>
    <row r="34" spans="1:13" x14ac:dyDescent="0.25">
      <c r="A34" s="7" t="s">
        <v>71</v>
      </c>
      <c r="B34" s="102"/>
      <c r="C34" s="102"/>
      <c r="D34" s="102"/>
      <c r="E34" s="102"/>
      <c r="F34" s="67"/>
      <c r="G34" s="110"/>
      <c r="H34" s="110"/>
      <c r="I34" s="74" t="e">
        <f t="shared" ref="I34:I40" si="17">AVERAGE(B34:H34)</f>
        <v>#DIV/0!</v>
      </c>
      <c r="J34" s="5"/>
      <c r="K34" s="67"/>
      <c r="L34" s="67"/>
      <c r="M34" s="67"/>
    </row>
    <row r="35" spans="1:13" x14ac:dyDescent="0.25">
      <c r="A35" s="77" t="s">
        <v>69</v>
      </c>
      <c r="B35" s="67"/>
      <c r="C35" s="67"/>
      <c r="D35" s="67"/>
      <c r="E35" s="67"/>
      <c r="F35" s="67"/>
      <c r="G35" s="67"/>
      <c r="H35" s="67"/>
      <c r="I35" s="74" t="e">
        <f t="shared" si="17"/>
        <v>#DIV/0!</v>
      </c>
      <c r="J35" s="67"/>
      <c r="K35" s="67"/>
      <c r="L35" s="67"/>
      <c r="M35" s="67"/>
    </row>
    <row r="36" spans="1:13" x14ac:dyDescent="0.25">
      <c r="A36" s="7" t="s">
        <v>72</v>
      </c>
      <c r="B36" s="67"/>
      <c r="C36" s="67"/>
      <c r="D36" s="67"/>
      <c r="E36" s="67"/>
      <c r="F36" s="67"/>
      <c r="G36" s="67"/>
      <c r="H36" s="67"/>
      <c r="I36" s="74" t="e">
        <f t="shared" si="17"/>
        <v>#DIV/0!</v>
      </c>
      <c r="J36" s="67"/>
      <c r="K36" s="67"/>
      <c r="L36" s="67"/>
      <c r="M36" s="67"/>
    </row>
    <row r="37" spans="1:13" hidden="1" x14ac:dyDescent="0.25">
      <c r="A37" s="7" t="s">
        <v>29</v>
      </c>
      <c r="B37" s="5" t="str">
        <f t="shared" ref="B37:H37" si="18">IF(B56="","",IF(B50="","",(B56-B50)))</f>
        <v/>
      </c>
      <c r="C37" s="5" t="str">
        <f t="shared" si="18"/>
        <v/>
      </c>
      <c r="D37" s="5" t="str">
        <f t="shared" si="18"/>
        <v/>
      </c>
      <c r="E37" s="5" t="str">
        <f t="shared" si="18"/>
        <v/>
      </c>
      <c r="F37" s="5" t="str">
        <f t="shared" si="18"/>
        <v/>
      </c>
      <c r="G37" s="5" t="str">
        <f t="shared" si="18"/>
        <v/>
      </c>
      <c r="H37" s="5" t="str">
        <f t="shared" si="18"/>
        <v/>
      </c>
      <c r="I37" s="14" t="e">
        <f t="shared" si="17"/>
        <v>#DIV/0!</v>
      </c>
      <c r="J37" s="67"/>
      <c r="K37" s="67"/>
      <c r="L37" s="67"/>
      <c r="M37" s="67"/>
    </row>
    <row r="38" spans="1:13" hidden="1" x14ac:dyDescent="0.25">
      <c r="A38" s="7" t="s">
        <v>26</v>
      </c>
      <c r="B38" s="5">
        <f>B36</f>
        <v>0</v>
      </c>
      <c r="C38" s="5">
        <f t="shared" ref="C38:H38" si="19">C36</f>
        <v>0</v>
      </c>
      <c r="D38" s="5">
        <f t="shared" si="19"/>
        <v>0</v>
      </c>
      <c r="E38" s="5">
        <f t="shared" si="19"/>
        <v>0</v>
      </c>
      <c r="F38" s="5">
        <f t="shared" si="19"/>
        <v>0</v>
      </c>
      <c r="G38" s="5">
        <f t="shared" si="19"/>
        <v>0</v>
      </c>
      <c r="H38" s="5">
        <f t="shared" si="19"/>
        <v>0</v>
      </c>
      <c r="I38" s="14">
        <f t="shared" si="17"/>
        <v>0</v>
      </c>
      <c r="J38" s="67"/>
      <c r="K38" s="67"/>
      <c r="L38" s="67"/>
      <c r="M38" s="67"/>
    </row>
    <row r="39" spans="1:13" hidden="1" x14ac:dyDescent="0.25">
      <c r="A39" s="7" t="s">
        <v>20</v>
      </c>
      <c r="B39" s="67">
        <v>0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14">
        <f t="shared" si="17"/>
        <v>0</v>
      </c>
      <c r="J39" s="67"/>
      <c r="K39" s="67"/>
      <c r="L39" s="67"/>
      <c r="M39" s="67"/>
    </row>
    <row r="40" spans="1:13" hidden="1" x14ac:dyDescent="0.25">
      <c r="A40" s="7" t="s">
        <v>27</v>
      </c>
      <c r="B40" s="67">
        <f>B34+B36</f>
        <v>0</v>
      </c>
      <c r="C40" s="67">
        <f t="shared" ref="C40:H40" si="20">C34+C36</f>
        <v>0</v>
      </c>
      <c r="D40" s="67">
        <f t="shared" si="20"/>
        <v>0</v>
      </c>
      <c r="E40" s="67">
        <f t="shared" si="20"/>
        <v>0</v>
      </c>
      <c r="F40" s="67">
        <f t="shared" si="20"/>
        <v>0</v>
      </c>
      <c r="G40" s="67">
        <f t="shared" si="20"/>
        <v>0</v>
      </c>
      <c r="H40" s="67">
        <f t="shared" si="20"/>
        <v>0</v>
      </c>
      <c r="I40" s="14">
        <f t="shared" si="17"/>
        <v>0</v>
      </c>
      <c r="J40" s="67"/>
      <c r="K40" s="67"/>
      <c r="L40" s="67"/>
      <c r="M40" s="67"/>
    </row>
    <row r="41" spans="1:13" hidden="1" x14ac:dyDescent="0.25">
      <c r="A41" s="7" t="s">
        <v>24</v>
      </c>
      <c r="B41" s="67" t="str">
        <f t="shared" ref="B41:H41" si="21">IF(B29="","",IF(B38="","",IF(B29&gt;0,B38+B29,B38)))</f>
        <v/>
      </c>
      <c r="C41" s="67" t="str">
        <f t="shared" si="21"/>
        <v/>
      </c>
      <c r="D41" s="67" t="str">
        <f t="shared" si="21"/>
        <v/>
      </c>
      <c r="E41" s="67" t="str">
        <f t="shared" si="21"/>
        <v/>
      </c>
      <c r="F41" s="67" t="str">
        <f t="shared" si="21"/>
        <v/>
      </c>
      <c r="G41" s="67" t="str">
        <f t="shared" si="21"/>
        <v/>
      </c>
      <c r="H41" s="67" t="str">
        <f t="shared" si="21"/>
        <v/>
      </c>
      <c r="I41" s="14"/>
      <c r="J41" s="67"/>
      <c r="K41" s="67" t="s">
        <v>28</v>
      </c>
      <c r="L41" s="67"/>
      <c r="M41" s="67"/>
    </row>
    <row r="42" spans="1:13" hidden="1" x14ac:dyDescent="0.25">
      <c r="A42" s="7" t="s">
        <v>22</v>
      </c>
      <c r="B42" s="67" t="str">
        <f>IF(B27="","",IF(B50="","",IF(B34="","",IF(B36="","",(-1*B27)+B50-B34-B36))))</f>
        <v/>
      </c>
      <c r="C42" s="67" t="str">
        <f t="shared" ref="C42:H42" si="22">IF(C27="","",IF(C50="","",IF(C34="","",IF(C36="","",(-1*C27)+C50-C34-C36))))</f>
        <v/>
      </c>
      <c r="D42" s="67" t="str">
        <f t="shared" si="22"/>
        <v/>
      </c>
      <c r="E42" s="67" t="str">
        <f>IF(E27="","",IF(E50="","",IF(E34="","",IF(E36="","",(-1*E27)+E50-E34-E36))))</f>
        <v/>
      </c>
      <c r="F42" s="67" t="str">
        <f t="shared" si="22"/>
        <v/>
      </c>
      <c r="G42" s="67" t="str">
        <f t="shared" si="22"/>
        <v/>
      </c>
      <c r="H42" s="67" t="str">
        <f t="shared" si="22"/>
        <v/>
      </c>
      <c r="I42" s="14" t="e">
        <f>AVERAGE(B42:H42)</f>
        <v>#DIV/0!</v>
      </c>
      <c r="J42" s="29"/>
      <c r="K42" s="29"/>
      <c r="L42" s="67"/>
      <c r="M42" s="67"/>
    </row>
    <row r="43" spans="1:13" hidden="1" x14ac:dyDescent="0.25">
      <c r="A43" s="7" t="s">
        <v>23</v>
      </c>
      <c r="B43" s="35" t="e">
        <f t="shared" ref="B43:H43" si="23">B42/B69</f>
        <v>#VALUE!</v>
      </c>
      <c r="C43" s="35" t="e">
        <f t="shared" si="23"/>
        <v>#VALUE!</v>
      </c>
      <c r="D43" s="35" t="e">
        <f t="shared" si="23"/>
        <v>#VALUE!</v>
      </c>
      <c r="E43" s="35" t="e">
        <f t="shared" si="23"/>
        <v>#VALUE!</v>
      </c>
      <c r="F43" s="35" t="e">
        <f t="shared" si="23"/>
        <v>#VALUE!</v>
      </c>
      <c r="G43" s="35" t="e">
        <f t="shared" si="23"/>
        <v>#VALUE!</v>
      </c>
      <c r="H43" s="35" t="e">
        <f t="shared" si="23"/>
        <v>#VALUE!</v>
      </c>
      <c r="I43" s="30" t="e">
        <f>AVERAGE(B43:H43)</f>
        <v>#VALUE!</v>
      </c>
      <c r="J43" s="67"/>
      <c r="K43" s="67"/>
      <c r="L43" s="67"/>
      <c r="M43" s="67"/>
    </row>
    <row r="44" spans="1:13" hidden="1" x14ac:dyDescent="0.25">
      <c r="A44" s="7" t="s">
        <v>25</v>
      </c>
      <c r="B44" s="27" t="e">
        <f t="shared" ref="B44:H44" si="24">IF(B43="","",IF(B29="","",B42/(B42+B36+B34+B37+IF(B29&gt;0,B29,0))))</f>
        <v>#VALUE!</v>
      </c>
      <c r="C44" s="27" t="e">
        <f t="shared" si="24"/>
        <v>#VALUE!</v>
      </c>
      <c r="D44" s="27" t="e">
        <f t="shared" si="24"/>
        <v>#VALUE!</v>
      </c>
      <c r="E44" s="27" t="e">
        <f t="shared" si="24"/>
        <v>#VALUE!</v>
      </c>
      <c r="F44" s="27" t="e">
        <f t="shared" si="24"/>
        <v>#VALUE!</v>
      </c>
      <c r="G44" s="27" t="e">
        <f t="shared" si="24"/>
        <v>#VALUE!</v>
      </c>
      <c r="H44" s="27" t="e">
        <f t="shared" si="24"/>
        <v>#VALUE!</v>
      </c>
      <c r="I44" s="30" t="str">
        <f>IF(I68="","",AVERAGE(B44:H44))</f>
        <v/>
      </c>
      <c r="J44" s="67"/>
      <c r="K44" s="67"/>
      <c r="L44" s="67"/>
      <c r="M44" s="67"/>
    </row>
    <row r="45" spans="1:13" x14ac:dyDescent="0.25">
      <c r="A45" s="17" t="s">
        <v>47</v>
      </c>
      <c r="B45" s="19"/>
      <c r="C45" s="19"/>
      <c r="D45" s="19"/>
      <c r="E45" s="19"/>
      <c r="F45" s="19"/>
      <c r="G45" s="19"/>
      <c r="H45" s="19"/>
      <c r="I45" s="48" t="e">
        <f>IF(I50&lt;0,1-((IF(I50&lt;0,I50*-1,I50))/1440),(IF(I50&lt;0,I50*-1,I50))/1440)</f>
        <v>#DIV/0!</v>
      </c>
      <c r="J45" s="67"/>
      <c r="K45" s="67"/>
      <c r="L45" s="67"/>
      <c r="M45" s="67"/>
    </row>
    <row r="46" spans="1:13" x14ac:dyDescent="0.25">
      <c r="A46" s="7" t="s">
        <v>73</v>
      </c>
      <c r="B46" s="102"/>
      <c r="C46" s="102"/>
      <c r="D46" s="102"/>
      <c r="E46" s="102"/>
      <c r="F46" s="6"/>
      <c r="G46" s="110"/>
      <c r="H46" s="110"/>
      <c r="I46" s="15"/>
      <c r="J46" s="67"/>
      <c r="K46" s="67"/>
      <c r="L46" s="67"/>
      <c r="M46" s="67"/>
    </row>
    <row r="47" spans="1:13" x14ac:dyDescent="0.25">
      <c r="A47" s="7" t="s">
        <v>9</v>
      </c>
      <c r="B47" s="103"/>
      <c r="C47" s="103"/>
      <c r="D47" s="103"/>
      <c r="E47" s="103"/>
      <c r="F47" s="6"/>
      <c r="G47" s="6"/>
      <c r="H47" s="6"/>
      <c r="I47" s="16"/>
      <c r="J47" s="67"/>
      <c r="K47" s="67"/>
      <c r="L47" s="67"/>
      <c r="M47" s="67"/>
    </row>
    <row r="48" spans="1:13" hidden="1" x14ac:dyDescent="0.25">
      <c r="A48" s="7" t="s">
        <v>8</v>
      </c>
      <c r="B48" s="6" t="str">
        <f t="shared" ref="B48:H48" si="25">IF(B46="","",IF(B47="AM",IF(B46&lt;1159,B46,B46-1200),IF(B46&lt;1159,B46+1200,B46)))</f>
        <v/>
      </c>
      <c r="C48" s="6" t="str">
        <f t="shared" si="25"/>
        <v/>
      </c>
      <c r="D48" s="6" t="str">
        <f t="shared" si="25"/>
        <v/>
      </c>
      <c r="E48" s="6" t="str">
        <f t="shared" si="25"/>
        <v/>
      </c>
      <c r="F48" s="6" t="str">
        <f t="shared" si="25"/>
        <v/>
      </c>
      <c r="G48" s="6" t="str">
        <f t="shared" si="25"/>
        <v/>
      </c>
      <c r="H48" s="6" t="str">
        <f t="shared" si="25"/>
        <v/>
      </c>
      <c r="I48" s="28"/>
      <c r="J48" s="67"/>
      <c r="K48" s="67"/>
      <c r="L48" s="67"/>
      <c r="M48" s="67"/>
    </row>
    <row r="49" spans="1:13" hidden="1" x14ac:dyDescent="0.25">
      <c r="A49" s="7" t="s">
        <v>17</v>
      </c>
      <c r="B49" s="6" t="str">
        <f>IF(B48="","",(IF(B48&lt;1000,LEFT(B48,1),LEFT(B48,2))*100)+((RIGHT(B48,2)/60)*100))</f>
        <v/>
      </c>
      <c r="C49" s="6" t="str">
        <f t="shared" ref="C49:H49" si="26">IF(C48="","",(IF(C48&lt;1000,LEFT(C48,1),LEFT(C48,2))*100)+((RIGHT(C48,2)/60)*100))</f>
        <v/>
      </c>
      <c r="D49" s="6" t="str">
        <f t="shared" si="26"/>
        <v/>
      </c>
      <c r="E49" s="6" t="str">
        <f t="shared" si="26"/>
        <v/>
      </c>
      <c r="F49" s="6" t="str">
        <f t="shared" si="26"/>
        <v/>
      </c>
      <c r="G49" s="6" t="str">
        <f t="shared" si="26"/>
        <v/>
      </c>
      <c r="H49" s="6" t="str">
        <f t="shared" si="26"/>
        <v/>
      </c>
      <c r="I49" s="28"/>
      <c r="J49" s="67"/>
      <c r="K49" s="67"/>
      <c r="L49" s="67"/>
      <c r="M49" s="67"/>
    </row>
    <row r="50" spans="1:13" hidden="1" x14ac:dyDescent="0.25">
      <c r="A50" s="7" t="s">
        <v>18</v>
      </c>
      <c r="B50" s="6" t="str">
        <f>IF(B49="","",(B49*0.6))</f>
        <v/>
      </c>
      <c r="C50" s="6" t="str">
        <f t="shared" ref="C50:H50" si="27">IF(C49="","",(C49*0.6))</f>
        <v/>
      </c>
      <c r="D50" s="6" t="str">
        <f t="shared" si="27"/>
        <v/>
      </c>
      <c r="E50" s="6" t="str">
        <f t="shared" si="27"/>
        <v/>
      </c>
      <c r="F50" s="6" t="str">
        <f t="shared" si="27"/>
        <v/>
      </c>
      <c r="G50" s="6" t="str">
        <f t="shared" si="27"/>
        <v/>
      </c>
      <c r="H50" s="6" t="str">
        <f t="shared" si="27"/>
        <v/>
      </c>
      <c r="I50" s="28" t="e">
        <f>AVERAGE(B50:H50)</f>
        <v>#DIV/0!</v>
      </c>
      <c r="J50" s="29"/>
      <c r="K50" s="67"/>
      <c r="L50" s="67"/>
      <c r="M50" s="67"/>
    </row>
    <row r="51" spans="1:13" x14ac:dyDescent="0.25">
      <c r="A51" s="17" t="s">
        <v>30</v>
      </c>
      <c r="B51" s="19"/>
      <c r="C51" s="19"/>
      <c r="D51" s="19"/>
      <c r="E51" s="19"/>
      <c r="F51" s="19"/>
      <c r="G51" s="19"/>
      <c r="H51" s="19"/>
      <c r="I51" s="48" t="e">
        <f>IF(I56&lt;0,1-((IF(I56&lt;0,I56*-1,I56))/1440),(IF(I56&lt;0,I56*-1,I56))/1440)</f>
        <v>#DIV/0!</v>
      </c>
      <c r="J51" s="89"/>
      <c r="K51" s="67"/>
      <c r="L51" s="67"/>
      <c r="M51" s="67"/>
    </row>
    <row r="52" spans="1:13" x14ac:dyDescent="0.25">
      <c r="A52" s="7" t="s">
        <v>74</v>
      </c>
      <c r="B52" s="6"/>
      <c r="C52" s="6"/>
      <c r="D52" s="6"/>
      <c r="E52" s="6"/>
      <c r="F52" s="6"/>
      <c r="I52" s="15"/>
      <c r="J52" s="67"/>
      <c r="K52" s="67"/>
      <c r="L52" s="67"/>
      <c r="M52" s="67"/>
    </row>
    <row r="53" spans="1:13" x14ac:dyDescent="0.25">
      <c r="A53" s="7" t="s">
        <v>9</v>
      </c>
      <c r="B53" s="6"/>
      <c r="C53" s="6"/>
      <c r="D53" s="6"/>
      <c r="E53" s="6"/>
      <c r="F53" s="6"/>
      <c r="G53" s="6"/>
      <c r="H53" s="6"/>
      <c r="I53" s="16"/>
      <c r="J53" s="67"/>
      <c r="K53" s="67"/>
      <c r="L53" s="67"/>
      <c r="M53" s="67"/>
    </row>
    <row r="54" spans="1:13" hidden="1" x14ac:dyDescent="0.25">
      <c r="A54" s="7" t="s">
        <v>8</v>
      </c>
      <c r="B54" s="6" t="str">
        <f t="shared" ref="B54:F54" si="28">IF(B52="","",IF(B53="AM",IF(B52&lt;1159,B52,B52-1200),IF(B52&lt;1159,B52+1200,B52)))</f>
        <v/>
      </c>
      <c r="C54" s="6" t="str">
        <f t="shared" si="28"/>
        <v/>
      </c>
      <c r="D54" s="6" t="str">
        <f t="shared" si="28"/>
        <v/>
      </c>
      <c r="E54" s="6" t="str">
        <f t="shared" si="28"/>
        <v/>
      </c>
      <c r="F54" s="6" t="str">
        <f t="shared" si="28"/>
        <v/>
      </c>
      <c r="G54" s="6" t="str">
        <f>IF(G60="","",IF(G53="AM",IF(G60&lt;1159,G60,G60-1200),IF(G60&lt;1159,G60+1200,G60)))</f>
        <v/>
      </c>
      <c r="H54" s="6" t="str">
        <f>IF(H60="","",IF(H53="AM",IF(H60&lt;1159,H60,H60-1200),IF(H60&lt;1159,H60+1200,H60)))</f>
        <v/>
      </c>
      <c r="I54" s="28"/>
      <c r="J54" s="67"/>
      <c r="K54" s="67"/>
      <c r="L54" s="67"/>
      <c r="M54" s="67"/>
    </row>
    <row r="55" spans="1:13" hidden="1" x14ac:dyDescent="0.25">
      <c r="A55" s="7" t="s">
        <v>17</v>
      </c>
      <c r="B55" s="6" t="str">
        <f>IF(B54="","",(IF(B54&lt;1000,LEFT(B54,1),LEFT(B54,2))*100)+((RIGHT(B54,2)/60)*100))</f>
        <v/>
      </c>
      <c r="C55" s="6" t="str">
        <f t="shared" ref="C55:H55" si="29">IF(C54="","",(IF(C54&lt;1000,LEFT(C54,1),LEFT(C54,2))*100)+((RIGHT(C54,2)/60)*100))</f>
        <v/>
      </c>
      <c r="D55" s="6" t="str">
        <f t="shared" si="29"/>
        <v/>
      </c>
      <c r="E55" s="6" t="str">
        <f t="shared" si="29"/>
        <v/>
      </c>
      <c r="F55" s="6" t="str">
        <f t="shared" si="29"/>
        <v/>
      </c>
      <c r="G55" s="6" t="str">
        <f t="shared" si="29"/>
        <v/>
      </c>
      <c r="H55" s="6" t="str">
        <f t="shared" si="29"/>
        <v/>
      </c>
      <c r="I55" s="28"/>
      <c r="J55" s="67"/>
      <c r="K55" s="67"/>
      <c r="L55" s="67"/>
      <c r="M55" s="67"/>
    </row>
    <row r="56" spans="1:13" hidden="1" x14ac:dyDescent="0.25">
      <c r="A56" s="7" t="s">
        <v>18</v>
      </c>
      <c r="B56" s="6" t="str">
        <f>IF(B55="","",(B55*0.6))</f>
        <v/>
      </c>
      <c r="C56" s="6" t="str">
        <f t="shared" ref="C56:H56" si="30">IF(C55="","",(C55*0.6))</f>
        <v/>
      </c>
      <c r="D56" s="6" t="str">
        <f t="shared" si="30"/>
        <v/>
      </c>
      <c r="E56" s="6" t="str">
        <f t="shared" si="30"/>
        <v/>
      </c>
      <c r="F56" s="6" t="str">
        <f t="shared" si="30"/>
        <v/>
      </c>
      <c r="G56" s="6" t="str">
        <f t="shared" si="30"/>
        <v/>
      </c>
      <c r="H56" s="6" t="str">
        <f t="shared" si="30"/>
        <v/>
      </c>
      <c r="I56" s="28" t="e">
        <f>AVERAGE(B56:H56)</f>
        <v>#DIV/0!</v>
      </c>
      <c r="J56" s="67"/>
      <c r="K56" s="67"/>
      <c r="L56" s="67"/>
      <c r="M56" s="67"/>
    </row>
    <row r="57" spans="1:13" hidden="1" x14ac:dyDescent="0.25">
      <c r="A57" s="34" t="s">
        <v>43</v>
      </c>
      <c r="B57" s="32"/>
      <c r="C57" s="32"/>
      <c r="D57" s="32"/>
      <c r="E57" s="32"/>
      <c r="F57" s="32"/>
      <c r="G57" s="32"/>
      <c r="H57" s="32"/>
      <c r="I57" s="33"/>
      <c r="J57" s="67"/>
      <c r="K57" s="58"/>
      <c r="L57" s="67"/>
      <c r="M57" s="67"/>
    </row>
    <row r="58" spans="1:13" hidden="1" x14ac:dyDescent="0.25">
      <c r="A58" s="64" t="s">
        <v>55</v>
      </c>
      <c r="B58" s="65">
        <v>10</v>
      </c>
      <c r="C58" s="65">
        <v>5</v>
      </c>
      <c r="D58" s="65">
        <v>30</v>
      </c>
      <c r="E58" s="65">
        <v>15</v>
      </c>
      <c r="F58" s="65">
        <v>20</v>
      </c>
      <c r="G58" s="65">
        <v>10</v>
      </c>
      <c r="H58" s="65">
        <v>10</v>
      </c>
      <c r="I58" s="66"/>
      <c r="J58" s="79"/>
      <c r="K58" s="79"/>
      <c r="L58" s="79"/>
      <c r="M58" s="79"/>
    </row>
    <row r="59" spans="1:13" x14ac:dyDescent="0.25">
      <c r="A59" s="17" t="s">
        <v>7</v>
      </c>
      <c r="B59" s="19"/>
      <c r="C59" s="19"/>
      <c r="D59" s="19"/>
      <c r="E59" s="19"/>
      <c r="F59" s="19"/>
      <c r="G59" s="19"/>
      <c r="H59" s="19"/>
      <c r="I59" s="92" t="e">
        <f>IF(I64&lt;0,1-((IF(I64&lt;0,I64*-1,I64))/1440),(IF(I64&lt;0,I64*-1,I64))/1440)</f>
        <v>#DIV/0!</v>
      </c>
      <c r="J59" s="96"/>
      <c r="K59" s="96"/>
      <c r="L59" s="96"/>
      <c r="M59" s="96"/>
    </row>
    <row r="60" spans="1:13" x14ac:dyDescent="0.25">
      <c r="A60" s="7" t="s">
        <v>75</v>
      </c>
      <c r="B60" s="102"/>
      <c r="C60" s="102"/>
      <c r="D60" s="102"/>
      <c r="E60" s="102"/>
      <c r="F60" s="6"/>
      <c r="G60" s="6"/>
      <c r="H60" s="6"/>
      <c r="I60" s="15"/>
      <c r="J60" s="96"/>
      <c r="K60" s="96"/>
      <c r="L60" s="96"/>
      <c r="M60" s="96"/>
    </row>
    <row r="61" spans="1:13" x14ac:dyDescent="0.25">
      <c r="A61" s="7" t="s">
        <v>9</v>
      </c>
      <c r="B61" s="103"/>
      <c r="C61" s="103"/>
      <c r="D61" s="103"/>
      <c r="E61" s="103"/>
      <c r="F61" s="6"/>
      <c r="G61" s="6"/>
      <c r="H61" s="6"/>
      <c r="I61" s="16"/>
      <c r="J61" s="96"/>
      <c r="K61" s="96"/>
      <c r="L61" s="96"/>
      <c r="M61" s="96"/>
    </row>
    <row r="62" spans="1:13" hidden="1" x14ac:dyDescent="0.25">
      <c r="A62" s="7" t="s">
        <v>8</v>
      </c>
      <c r="B62" s="6" t="str">
        <f t="shared" ref="B62:H62" si="31">IF(B60="","",IF(B61="AM",IF(B60&lt;1159,B60,B60-1200),IF(B60&lt;1159,B60+1200,B60)))</f>
        <v/>
      </c>
      <c r="C62" s="6" t="str">
        <f t="shared" si="31"/>
        <v/>
      </c>
      <c r="D62" s="6" t="str">
        <f t="shared" si="31"/>
        <v/>
      </c>
      <c r="E62" s="6" t="str">
        <f t="shared" si="31"/>
        <v/>
      </c>
      <c r="F62" s="6" t="str">
        <f t="shared" si="31"/>
        <v/>
      </c>
      <c r="G62" s="6" t="str">
        <f t="shared" si="31"/>
        <v/>
      </c>
      <c r="H62" s="6" t="str">
        <f t="shared" si="31"/>
        <v/>
      </c>
      <c r="I62" s="28"/>
      <c r="J62" s="99"/>
      <c r="K62" s="99"/>
      <c r="L62" s="99"/>
      <c r="M62" s="99"/>
    </row>
    <row r="63" spans="1:13" hidden="1" x14ac:dyDescent="0.25">
      <c r="A63" s="7" t="s">
        <v>17</v>
      </c>
      <c r="B63" s="6" t="str">
        <f>IF(B62="","",(IF(B62&lt;1000,LEFT(B62,1),LEFT(B62,2))*100)+((RIGHT(B62,2)/60)*100))</f>
        <v/>
      </c>
      <c r="C63" s="6" t="str">
        <f t="shared" ref="C63:H63" si="32">IF(C62="","",(IF(C62&lt;1000,LEFT(C62,1),LEFT(C62,2))*100)+((RIGHT(C62,2)/60)*100))</f>
        <v/>
      </c>
      <c r="D63" s="6" t="str">
        <f t="shared" si="32"/>
        <v/>
      </c>
      <c r="E63" s="6" t="str">
        <f t="shared" si="32"/>
        <v/>
      </c>
      <c r="F63" s="6" t="str">
        <f t="shared" si="32"/>
        <v/>
      </c>
      <c r="G63" s="6" t="str">
        <f t="shared" si="32"/>
        <v/>
      </c>
      <c r="H63" s="6" t="str">
        <f t="shared" si="32"/>
        <v/>
      </c>
      <c r="I63" s="28"/>
      <c r="J63" s="97"/>
      <c r="K63" s="97"/>
      <c r="L63" s="97"/>
      <c r="M63" s="97"/>
    </row>
    <row r="64" spans="1:13" hidden="1" x14ac:dyDescent="0.25">
      <c r="A64" s="7" t="s">
        <v>18</v>
      </c>
      <c r="B64" s="6" t="str">
        <f>IF(B63="","",(B63*0.6))</f>
        <v/>
      </c>
      <c r="C64" s="6" t="str">
        <f t="shared" ref="C64:H64" si="33">IF(C63="","",(C63*0.6))</f>
        <v/>
      </c>
      <c r="D64" s="6" t="str">
        <f t="shared" si="33"/>
        <v/>
      </c>
      <c r="E64" s="6" t="str">
        <f t="shared" si="33"/>
        <v/>
      </c>
      <c r="F64" s="6" t="str">
        <f t="shared" si="33"/>
        <v/>
      </c>
      <c r="G64" s="6" t="str">
        <f t="shared" si="33"/>
        <v/>
      </c>
      <c r="H64" s="6" t="str">
        <f t="shared" si="33"/>
        <v/>
      </c>
      <c r="I64" s="28" t="e">
        <f>AVERAGE(B64:H64)</f>
        <v>#DIV/0!</v>
      </c>
      <c r="J64" s="97"/>
      <c r="K64" s="97"/>
      <c r="L64" s="97"/>
      <c r="M64" s="97"/>
    </row>
    <row r="65" spans="1:13" x14ac:dyDescent="0.25">
      <c r="A65" s="17" t="s">
        <v>0</v>
      </c>
      <c r="B65" s="18"/>
      <c r="C65" s="18"/>
      <c r="D65" s="18"/>
      <c r="E65" s="18"/>
      <c r="F65" s="18"/>
      <c r="G65" s="18"/>
      <c r="H65" s="18"/>
      <c r="I65" s="18"/>
      <c r="J65" s="67"/>
      <c r="K65" s="67"/>
      <c r="L65" s="67"/>
      <c r="M65" s="67"/>
    </row>
    <row r="66" spans="1:13" x14ac:dyDescent="0.25">
      <c r="A66" s="7" t="s">
        <v>76</v>
      </c>
      <c r="B66" s="67"/>
      <c r="C66" s="67"/>
      <c r="D66" s="67"/>
      <c r="E66" s="67"/>
      <c r="F66" s="67"/>
      <c r="G66" s="67"/>
      <c r="H66" s="67"/>
      <c r="I66" s="15" t="e">
        <f>AVERAGE(B66:H66)</f>
        <v>#DIV/0!</v>
      </c>
      <c r="J66" s="67"/>
      <c r="K66" s="67"/>
      <c r="L66" s="67"/>
      <c r="M66" s="67"/>
    </row>
    <row r="67" spans="1:13" x14ac:dyDescent="0.25">
      <c r="A67" s="17" t="s">
        <v>44</v>
      </c>
      <c r="B67" s="19"/>
      <c r="C67" s="19"/>
      <c r="D67" s="19"/>
      <c r="E67" s="19"/>
      <c r="F67" s="19"/>
      <c r="G67" s="19"/>
      <c r="H67" s="19"/>
      <c r="I67" s="37"/>
      <c r="J67" s="67"/>
      <c r="K67" s="67"/>
      <c r="L67" s="67"/>
      <c r="M67" s="67"/>
    </row>
    <row r="68" spans="1:13" x14ac:dyDescent="0.25">
      <c r="A68" s="7" t="s">
        <v>16</v>
      </c>
      <c r="B68" s="6" t="str">
        <f t="shared" ref="B68:H68" si="34">IF(B16="","",IF(B10="","",(B16+(-1*B10))))</f>
        <v/>
      </c>
      <c r="C68" s="6" t="str">
        <f t="shared" si="34"/>
        <v/>
      </c>
      <c r="D68" s="6" t="str">
        <f t="shared" si="34"/>
        <v/>
      </c>
      <c r="E68" s="6" t="str">
        <f t="shared" si="34"/>
        <v/>
      </c>
      <c r="F68" s="6" t="str">
        <f t="shared" si="34"/>
        <v/>
      </c>
      <c r="G68" s="6" t="str">
        <f t="shared" si="34"/>
        <v/>
      </c>
      <c r="H68" s="6" t="str">
        <f t="shared" si="34"/>
        <v/>
      </c>
      <c r="I68" s="14" t="str">
        <f>IF(B6="","",IF(B12="","",AVERAGE(B68:H68)))</f>
        <v/>
      </c>
      <c r="J68" s="67" t="e">
        <f>I68/60</f>
        <v>#VALUE!</v>
      </c>
      <c r="K68" s="67"/>
      <c r="L68" s="67"/>
      <c r="M68" s="67"/>
    </row>
    <row r="69" spans="1:13" x14ac:dyDescent="0.25">
      <c r="A69" s="7" t="s">
        <v>19</v>
      </c>
      <c r="B69" s="6" t="str">
        <f t="shared" ref="B69:H69" si="35">IF(B27="","",IF(B64="","",(B64+(-1*B27))))</f>
        <v/>
      </c>
      <c r="C69" s="6" t="str">
        <f t="shared" si="35"/>
        <v/>
      </c>
      <c r="D69" s="6" t="str">
        <f t="shared" si="35"/>
        <v/>
      </c>
      <c r="E69" s="6" t="str">
        <f t="shared" si="35"/>
        <v/>
      </c>
      <c r="F69" s="6" t="str">
        <f t="shared" si="35"/>
        <v/>
      </c>
      <c r="G69" s="6" t="str">
        <f t="shared" si="35"/>
        <v/>
      </c>
      <c r="H69" s="6" t="str">
        <f t="shared" si="35"/>
        <v/>
      </c>
      <c r="I69" s="14" t="e">
        <f>AVERAGE(B69:H69)</f>
        <v>#DIV/0!</v>
      </c>
      <c r="J69" s="29" t="e">
        <f>I69/60</f>
        <v>#DIV/0!</v>
      </c>
      <c r="K69" s="67"/>
      <c r="L69" s="67"/>
      <c r="M69" s="67"/>
    </row>
    <row r="70" spans="1:13" x14ac:dyDescent="0.25">
      <c r="A70" s="34" t="s">
        <v>31</v>
      </c>
      <c r="B70" s="38"/>
      <c r="C70" s="38"/>
      <c r="D70" s="38"/>
      <c r="E70" s="38"/>
      <c r="F70" s="38"/>
      <c r="G70" s="38"/>
      <c r="H70" s="38"/>
      <c r="I70" s="39" t="s">
        <v>37</v>
      </c>
      <c r="J70" s="67"/>
      <c r="K70" s="67"/>
      <c r="L70" s="67"/>
      <c r="M70" s="67"/>
    </row>
    <row r="71" spans="1:13" x14ac:dyDescent="0.25">
      <c r="A71" s="7" t="s">
        <v>32</v>
      </c>
      <c r="B71" s="67" t="str">
        <f>IF(B34="","",B34)</f>
        <v/>
      </c>
      <c r="C71" s="67" t="str">
        <f t="shared" ref="C71:H73" si="36">IF(C34="","",C34)</f>
        <v/>
      </c>
      <c r="D71" s="67" t="str">
        <f t="shared" si="36"/>
        <v/>
      </c>
      <c r="E71" s="67" t="str">
        <f t="shared" si="36"/>
        <v/>
      </c>
      <c r="F71" s="67" t="str">
        <f t="shared" si="36"/>
        <v/>
      </c>
      <c r="G71" s="67" t="str">
        <f t="shared" si="36"/>
        <v/>
      </c>
      <c r="H71" s="67" t="str">
        <f t="shared" si="36"/>
        <v/>
      </c>
      <c r="I71" s="68" t="e">
        <f>AVERAGE(B71:H71)</f>
        <v>#DIV/0!</v>
      </c>
      <c r="J71" s="49" t="e">
        <f>I27+I34</f>
        <v>#DIV/0!</v>
      </c>
      <c r="K71" s="63" t="s">
        <v>51</v>
      </c>
      <c r="L71" s="69" t="s">
        <v>52</v>
      </c>
      <c r="M71" s="50" t="s">
        <v>49</v>
      </c>
    </row>
    <row r="72" spans="1:13" x14ac:dyDescent="0.25">
      <c r="A72" s="42" t="s">
        <v>40</v>
      </c>
      <c r="B72" s="43" t="str">
        <f>IF(B35="","",B35)</f>
        <v/>
      </c>
      <c r="C72" s="43" t="str">
        <f t="shared" si="36"/>
        <v/>
      </c>
      <c r="D72" s="43" t="str">
        <f t="shared" si="36"/>
        <v/>
      </c>
      <c r="E72" s="43" t="str">
        <f t="shared" si="36"/>
        <v/>
      </c>
      <c r="F72" s="43" t="str">
        <f t="shared" si="36"/>
        <v/>
      </c>
      <c r="G72" s="43" t="str">
        <f t="shared" si="36"/>
        <v/>
      </c>
      <c r="H72" s="43" t="str">
        <f t="shared" si="36"/>
        <v/>
      </c>
      <c r="I72" s="57" t="e">
        <f>AVERAGE(B72:H72)</f>
        <v>#DIV/0!</v>
      </c>
      <c r="J72" s="5"/>
      <c r="K72" s="67"/>
      <c r="L72" s="67"/>
      <c r="M72" s="67"/>
    </row>
    <row r="73" spans="1:13" x14ac:dyDescent="0.25">
      <c r="A73" s="7" t="s">
        <v>45</v>
      </c>
      <c r="B73" s="5" t="str">
        <f>IF(B36="","",B36)</f>
        <v/>
      </c>
      <c r="C73" s="5" t="str">
        <f t="shared" si="36"/>
        <v/>
      </c>
      <c r="D73" s="5" t="str">
        <f t="shared" si="36"/>
        <v/>
      </c>
      <c r="E73" s="5" t="str">
        <f t="shared" si="36"/>
        <v/>
      </c>
      <c r="F73" s="5" t="str">
        <f t="shared" si="36"/>
        <v/>
      </c>
      <c r="G73" s="5" t="str">
        <f t="shared" si="36"/>
        <v/>
      </c>
      <c r="H73" s="5" t="str">
        <f t="shared" si="36"/>
        <v/>
      </c>
      <c r="I73" s="53" t="e">
        <f>AVERAGE(B73:H73)</f>
        <v>#DIV/0!</v>
      </c>
      <c r="J73" s="67"/>
      <c r="K73" s="67"/>
      <c r="L73" s="67"/>
      <c r="M73" s="67"/>
    </row>
    <row r="74" spans="1:13" x14ac:dyDescent="0.25">
      <c r="A74" s="42" t="s">
        <v>46</v>
      </c>
      <c r="B74" s="44" t="str">
        <f t="shared" ref="B74:H74" si="37">IF(B36="","",IF(B81="","",(B36+B81)))</f>
        <v/>
      </c>
      <c r="C74" s="44" t="str">
        <f t="shared" si="37"/>
        <v/>
      </c>
      <c r="D74" s="44" t="str">
        <f t="shared" si="37"/>
        <v/>
      </c>
      <c r="E74" s="44" t="str">
        <f t="shared" si="37"/>
        <v/>
      </c>
      <c r="F74" s="44" t="str">
        <f t="shared" si="37"/>
        <v/>
      </c>
      <c r="G74" s="44" t="str">
        <f t="shared" si="37"/>
        <v/>
      </c>
      <c r="H74" s="44" t="str">
        <f t="shared" si="37"/>
        <v/>
      </c>
      <c r="I74" s="52" t="e">
        <f t="shared" ref="I74:I76" si="38">AVERAGE(B74:H74)</f>
        <v>#DIV/0!</v>
      </c>
      <c r="J74" s="67"/>
      <c r="K74" s="67"/>
      <c r="L74" s="67"/>
      <c r="M74" s="67"/>
    </row>
    <row r="75" spans="1:13" x14ac:dyDescent="0.25">
      <c r="A75" s="7" t="s">
        <v>33</v>
      </c>
      <c r="B75" s="67" t="str">
        <f>B42</f>
        <v/>
      </c>
      <c r="C75" s="67" t="str">
        <f t="shared" ref="C75:H75" si="39">C42</f>
        <v/>
      </c>
      <c r="D75" s="67" t="str">
        <f t="shared" si="39"/>
        <v/>
      </c>
      <c r="E75" s="67" t="str">
        <f t="shared" si="39"/>
        <v/>
      </c>
      <c r="F75" s="67" t="str">
        <f t="shared" si="39"/>
        <v/>
      </c>
      <c r="G75" s="67" t="str">
        <f t="shared" si="39"/>
        <v/>
      </c>
      <c r="H75" s="67" t="str">
        <f t="shared" si="39"/>
        <v/>
      </c>
      <c r="I75" s="53" t="e">
        <f t="shared" si="38"/>
        <v>#DIV/0!</v>
      </c>
      <c r="J75" s="29" t="e">
        <f>AVERAGE(B75:H75)/60</f>
        <v>#DIV/0!</v>
      </c>
      <c r="K75" s="49" t="e">
        <f>I18+I75</f>
        <v>#DIV/0!</v>
      </c>
      <c r="L75" s="51" t="e">
        <f>K75/60</f>
        <v>#DIV/0!</v>
      </c>
      <c r="M75" s="50" t="s">
        <v>38</v>
      </c>
    </row>
    <row r="76" spans="1:13" x14ac:dyDescent="0.25">
      <c r="A76" s="42" t="s">
        <v>34</v>
      </c>
      <c r="B76" s="44" t="str">
        <f>B69</f>
        <v/>
      </c>
      <c r="C76" s="44" t="str">
        <f t="shared" ref="C76:H76" si="40">C69</f>
        <v/>
      </c>
      <c r="D76" s="44" t="str">
        <f t="shared" si="40"/>
        <v/>
      </c>
      <c r="E76" s="44" t="str">
        <f t="shared" si="40"/>
        <v/>
      </c>
      <c r="F76" s="44" t="str">
        <f t="shared" si="40"/>
        <v/>
      </c>
      <c r="G76" s="44" t="str">
        <f t="shared" si="40"/>
        <v/>
      </c>
      <c r="H76" s="44" t="str">
        <f t="shared" si="40"/>
        <v/>
      </c>
      <c r="I76" s="52" t="e">
        <f t="shared" si="38"/>
        <v>#DIV/0!</v>
      </c>
      <c r="J76" s="29" t="e">
        <f>AVERAGE(B76:H76)/60</f>
        <v>#DIV/0!</v>
      </c>
      <c r="K76" s="67"/>
      <c r="L76" s="67"/>
      <c r="M76" s="67"/>
    </row>
    <row r="77" spans="1:13" x14ac:dyDescent="0.25">
      <c r="A77" s="7" t="s">
        <v>35</v>
      </c>
      <c r="B77" s="35" t="e">
        <f>B43</f>
        <v>#VALUE!</v>
      </c>
      <c r="C77" s="35" t="e">
        <f t="shared" ref="C77:H77" si="41">C43</f>
        <v>#VALUE!</v>
      </c>
      <c r="D77" s="35" t="e">
        <f t="shared" si="41"/>
        <v>#VALUE!</v>
      </c>
      <c r="E77" s="35" t="e">
        <f t="shared" si="41"/>
        <v>#VALUE!</v>
      </c>
      <c r="F77" s="35" t="e">
        <f t="shared" si="41"/>
        <v>#VALUE!</v>
      </c>
      <c r="G77" s="35" t="e">
        <f t="shared" si="41"/>
        <v>#VALUE!</v>
      </c>
      <c r="H77" s="35" t="e">
        <f t="shared" si="41"/>
        <v>#VALUE!</v>
      </c>
      <c r="I77" s="54" t="e">
        <f>I75/I76</f>
        <v>#DIV/0!</v>
      </c>
      <c r="J77" s="67"/>
      <c r="K77" s="67"/>
      <c r="L77" s="67"/>
      <c r="M77" s="67"/>
    </row>
    <row r="78" spans="1:13" x14ac:dyDescent="0.25">
      <c r="A78" s="42" t="s">
        <v>48</v>
      </c>
      <c r="B78" s="45" t="e">
        <f>B75/(B69+B81)</f>
        <v>#VALUE!</v>
      </c>
      <c r="C78" s="45" t="e">
        <f t="shared" ref="C78:H78" si="42">C75/(C69+C81)</f>
        <v>#VALUE!</v>
      </c>
      <c r="D78" s="45" t="e">
        <f t="shared" si="42"/>
        <v>#VALUE!</v>
      </c>
      <c r="E78" s="45" t="e">
        <f t="shared" si="42"/>
        <v>#VALUE!</v>
      </c>
      <c r="F78" s="45" t="e">
        <f t="shared" si="42"/>
        <v>#VALUE!</v>
      </c>
      <c r="G78" s="45" t="e">
        <f t="shared" si="42"/>
        <v>#VALUE!</v>
      </c>
      <c r="H78" s="45" t="e">
        <f t="shared" si="42"/>
        <v>#VALUE!</v>
      </c>
      <c r="I78" s="55" t="e">
        <f>I75/(I69+I81)</f>
        <v>#DIV/0!</v>
      </c>
      <c r="J78" s="67"/>
      <c r="K78" s="67"/>
      <c r="L78" s="67"/>
      <c r="M78" s="67"/>
    </row>
    <row r="79" spans="1:13" x14ac:dyDescent="0.25">
      <c r="A79" s="7" t="s">
        <v>0</v>
      </c>
      <c r="B79" s="67">
        <f t="shared" ref="B79:H79" si="43">B66</f>
        <v>0</v>
      </c>
      <c r="C79" s="67">
        <f t="shared" si="43"/>
        <v>0</v>
      </c>
      <c r="D79" s="67">
        <f t="shared" si="43"/>
        <v>0</v>
      </c>
      <c r="E79" s="67">
        <f t="shared" si="43"/>
        <v>0</v>
      </c>
      <c r="F79" s="67">
        <f t="shared" si="43"/>
        <v>0</v>
      </c>
      <c r="G79" s="67">
        <f t="shared" si="43"/>
        <v>0</v>
      </c>
      <c r="H79" s="67">
        <f t="shared" si="43"/>
        <v>0</v>
      </c>
      <c r="I79" s="70">
        <v>5</v>
      </c>
      <c r="J79" s="62" t="s">
        <v>54</v>
      </c>
      <c r="K79" s="61" t="s">
        <v>53</v>
      </c>
      <c r="L79" s="67"/>
      <c r="M79" s="67"/>
    </row>
    <row r="80" spans="1:13" x14ac:dyDescent="0.25">
      <c r="A80" s="42" t="s">
        <v>36</v>
      </c>
      <c r="B80" s="43">
        <f t="shared" ref="B80:H80" si="44">B19</f>
        <v>0</v>
      </c>
      <c r="C80" s="43">
        <f t="shared" si="44"/>
        <v>0</v>
      </c>
      <c r="D80" s="43">
        <f t="shared" si="44"/>
        <v>0</v>
      </c>
      <c r="E80" s="43">
        <f t="shared" si="44"/>
        <v>0</v>
      </c>
      <c r="F80" s="43">
        <f t="shared" si="44"/>
        <v>0</v>
      </c>
      <c r="G80" s="43">
        <f t="shared" si="44"/>
        <v>0</v>
      </c>
      <c r="H80" s="43">
        <f t="shared" si="44"/>
        <v>0</v>
      </c>
      <c r="I80" s="59">
        <f>AVERAGE(B80:H80)</f>
        <v>0</v>
      </c>
      <c r="J80" s="60"/>
      <c r="K80" s="58"/>
      <c r="L80" s="67"/>
      <c r="M80" s="67"/>
    </row>
    <row r="81" spans="1:13" x14ac:dyDescent="0.25">
      <c r="A81" s="7" t="s">
        <v>39</v>
      </c>
      <c r="B81" s="5">
        <f t="shared" ref="B81:H81" si="45">IF(B56="",0,IF(B50="",0,IF(SUM(B56-B50)&gt;0,SUM(B56-B50),0)))</f>
        <v>0</v>
      </c>
      <c r="C81" s="5">
        <f t="shared" si="45"/>
        <v>0</v>
      </c>
      <c r="D81" s="5">
        <f t="shared" si="45"/>
        <v>0</v>
      </c>
      <c r="E81" s="5">
        <f t="shared" si="45"/>
        <v>0</v>
      </c>
      <c r="F81" s="5">
        <f t="shared" si="45"/>
        <v>0</v>
      </c>
      <c r="G81" s="5">
        <f t="shared" si="45"/>
        <v>0</v>
      </c>
      <c r="H81" s="5">
        <f t="shared" si="45"/>
        <v>0</v>
      </c>
      <c r="I81" s="56">
        <f>AVERAGE(B81:H81)</f>
        <v>0</v>
      </c>
      <c r="J81" s="67"/>
      <c r="K81" s="67"/>
      <c r="L81" s="67"/>
      <c r="M81" s="67"/>
    </row>
  </sheetData>
  <pageMargins left="0.7" right="0.7" top="0.75" bottom="0.75" header="0.3" footer="0.3"/>
  <pageSetup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"/>
  <sheetViews>
    <sheetView zoomScale="125" zoomScaleNormal="125" workbookViewId="0">
      <selection activeCell="E22" sqref="E22"/>
    </sheetView>
  </sheetViews>
  <sheetFormatPr defaultRowHeight="15" x14ac:dyDescent="0.25"/>
  <cols>
    <col min="1" max="1" width="14.85546875" customWidth="1"/>
    <col min="2" max="9" width="10.7109375" customWidth="1"/>
    <col min="10" max="10" width="39.140625" bestFit="1" customWidth="1"/>
    <col min="11" max="14" width="10.7109375" customWidth="1"/>
  </cols>
  <sheetData>
    <row r="1" spans="1:13" x14ac:dyDescent="0.25">
      <c r="A1" s="9" t="s">
        <v>86</v>
      </c>
      <c r="B1" s="10">
        <v>41681</v>
      </c>
      <c r="C1" s="67"/>
      <c r="D1" s="3" t="s">
        <v>50</v>
      </c>
      <c r="E1" s="3">
        <v>2014</v>
      </c>
      <c r="F1" s="3">
        <v>2</v>
      </c>
      <c r="G1" s="3">
        <v>5</v>
      </c>
      <c r="H1" s="67"/>
      <c r="I1" s="13" t="s">
        <v>21</v>
      </c>
      <c r="J1" s="67"/>
      <c r="K1" s="67"/>
      <c r="L1" s="67"/>
      <c r="M1" s="67"/>
    </row>
    <row r="2" spans="1:13" x14ac:dyDescent="0.25">
      <c r="A2" s="8" t="s">
        <v>2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11"/>
      <c r="J2" s="98"/>
      <c r="K2" s="98"/>
      <c r="L2" s="98"/>
      <c r="M2" s="98"/>
    </row>
    <row r="3" spans="1:13" x14ac:dyDescent="0.25">
      <c r="A3" s="22" t="s">
        <v>1</v>
      </c>
      <c r="B3" s="23">
        <f>DATE(E1,F1,G1)</f>
        <v>41675</v>
      </c>
      <c r="C3" s="23">
        <f t="shared" ref="C3:H3" si="0">B3+1</f>
        <v>41676</v>
      </c>
      <c r="D3" s="23">
        <f t="shared" si="0"/>
        <v>41677</v>
      </c>
      <c r="E3" s="23">
        <f t="shared" si="0"/>
        <v>41678</v>
      </c>
      <c r="F3" s="23">
        <f t="shared" si="0"/>
        <v>41679</v>
      </c>
      <c r="G3" s="23">
        <f t="shared" si="0"/>
        <v>41680</v>
      </c>
      <c r="H3" s="23">
        <f t="shared" si="0"/>
        <v>41681</v>
      </c>
      <c r="I3" s="15"/>
      <c r="J3" s="113" t="s">
        <v>85</v>
      </c>
      <c r="K3" s="67"/>
      <c r="L3" s="67"/>
      <c r="M3" s="67"/>
    </row>
    <row r="4" spans="1:13" x14ac:dyDescent="0.25">
      <c r="A4" s="22" t="s">
        <v>3</v>
      </c>
      <c r="B4" s="24" t="str">
        <f>IF(WEEKDAY(B3,1)=1,"Sunday",IF(WEEKDAY(B3,1)=2,"Monday",IF(WEEKDAY(B3,1)=3,"Tuesday",IF(WEEKDAY(B3,1)=4,"Wednesday",IF(WEEKDAY(B3,1)=5,"Thursday",IF(WEEKDAY(B3,1)=6,"Friday","Saturday"))))))</f>
        <v>Wednesday</v>
      </c>
      <c r="C4" s="24" t="str">
        <f t="shared" ref="C4:H4" si="1">IF(B4="Sunday","Monday",IF(B4="Monday","Tuesday",IF(B4="Tuesday","Wednesday",IF(B4="Wednesday","Thursday",IF(B4="Thursday","Friday",IF(B4="Friday","Saturday","Sunday"))))))</f>
        <v>Thursday</v>
      </c>
      <c r="D4" s="24" t="str">
        <f t="shared" si="1"/>
        <v>Friday</v>
      </c>
      <c r="E4" s="24" t="str">
        <f t="shared" si="1"/>
        <v>Saturday</v>
      </c>
      <c r="F4" s="24" t="str">
        <f t="shared" si="1"/>
        <v>Sunday</v>
      </c>
      <c r="G4" s="24" t="str">
        <f t="shared" si="1"/>
        <v>Monday</v>
      </c>
      <c r="H4" s="24" t="str">
        <f t="shared" si="1"/>
        <v>Tuesday</v>
      </c>
      <c r="I4" s="15"/>
      <c r="J4" s="67"/>
      <c r="K4" s="67"/>
      <c r="L4" s="67"/>
      <c r="M4" s="67"/>
    </row>
    <row r="5" spans="1:13" hidden="1" x14ac:dyDescent="0.25">
      <c r="A5" s="17" t="s">
        <v>5</v>
      </c>
      <c r="B5" s="18"/>
      <c r="C5" s="18"/>
      <c r="D5" s="18"/>
      <c r="E5" s="18"/>
      <c r="F5" s="18"/>
      <c r="G5" s="18"/>
      <c r="H5" s="18"/>
      <c r="I5" s="36"/>
      <c r="J5" s="67"/>
      <c r="K5" s="67"/>
      <c r="L5" s="67"/>
      <c r="M5" s="67"/>
    </row>
    <row r="6" spans="1:13" hidden="1" x14ac:dyDescent="0.25">
      <c r="A6" s="7" t="s">
        <v>10</v>
      </c>
      <c r="B6" s="6"/>
      <c r="C6" s="25" t="str">
        <f>IF(B6="","",B6)</f>
        <v/>
      </c>
      <c r="D6" s="25" t="str">
        <f t="shared" ref="D6:H6" si="2">C6</f>
        <v/>
      </c>
      <c r="E6" s="25" t="str">
        <f t="shared" si="2"/>
        <v/>
      </c>
      <c r="F6" s="25" t="str">
        <f t="shared" si="2"/>
        <v/>
      </c>
      <c r="G6" s="25" t="str">
        <f t="shared" si="2"/>
        <v/>
      </c>
      <c r="H6" s="25" t="str">
        <f t="shared" si="2"/>
        <v/>
      </c>
      <c r="I6" s="15"/>
      <c r="J6" s="5"/>
      <c r="K6" s="5"/>
      <c r="L6" s="5"/>
      <c r="M6" s="5"/>
    </row>
    <row r="7" spans="1:13" hidden="1" x14ac:dyDescent="0.25">
      <c r="A7" s="7" t="s">
        <v>9</v>
      </c>
      <c r="B7" s="4"/>
      <c r="C7" s="26"/>
      <c r="D7" s="26"/>
      <c r="E7" s="26"/>
      <c r="F7" s="26"/>
      <c r="G7" s="26"/>
      <c r="H7" s="26"/>
      <c r="I7" s="16"/>
      <c r="J7" s="67"/>
      <c r="K7" s="67"/>
      <c r="L7" s="67"/>
      <c r="M7" s="67"/>
    </row>
    <row r="8" spans="1:13" hidden="1" x14ac:dyDescent="0.25">
      <c r="A8" s="7" t="s">
        <v>8</v>
      </c>
      <c r="B8" s="6" t="str">
        <f>IF(B6="","",IF(B7="PM",B6+1200,IF(B6&gt;1159,B6+1200,B6+2400)))</f>
        <v/>
      </c>
      <c r="C8" s="6" t="str">
        <f t="shared" ref="C8:H8" si="3">IF(C6="","",IF(C7="PM",C6+1200,IF(C6&gt;1159,C6+1200,C6+2400)))</f>
        <v/>
      </c>
      <c r="D8" s="6" t="str">
        <f t="shared" si="3"/>
        <v/>
      </c>
      <c r="E8" s="6" t="str">
        <f t="shared" si="3"/>
        <v/>
      </c>
      <c r="F8" s="6" t="str">
        <f t="shared" si="3"/>
        <v/>
      </c>
      <c r="G8" s="6" t="str">
        <f t="shared" si="3"/>
        <v/>
      </c>
      <c r="H8" s="6" t="str">
        <f t="shared" si="3"/>
        <v/>
      </c>
      <c r="I8" s="28" t="str">
        <f>IF(B6="","",IF(I9&lt;2500,I9-1200,I9-2400))</f>
        <v/>
      </c>
      <c r="J8" s="67"/>
      <c r="K8" s="67"/>
      <c r="L8" s="67"/>
      <c r="M8" s="67"/>
    </row>
    <row r="9" spans="1:13" hidden="1" x14ac:dyDescent="0.25">
      <c r="A9" s="7" t="s">
        <v>17</v>
      </c>
      <c r="B9" s="6" t="str">
        <f>IF(B8="","",(LEFT(B8,2)*100)+((RIGHT(B8,2)/60)*100))</f>
        <v/>
      </c>
      <c r="C9" s="6" t="str">
        <f t="shared" ref="C9:H9" si="4">IF(C8="","",(LEFT(C8,2)*100)+((RIGHT(C8,2)/60)*100))</f>
        <v/>
      </c>
      <c r="D9" s="6" t="str">
        <f t="shared" si="4"/>
        <v/>
      </c>
      <c r="E9" s="6" t="str">
        <f t="shared" si="4"/>
        <v/>
      </c>
      <c r="F9" s="6" t="str">
        <f t="shared" si="4"/>
        <v/>
      </c>
      <c r="G9" s="6" t="str">
        <f t="shared" si="4"/>
        <v/>
      </c>
      <c r="H9" s="6" t="str">
        <f t="shared" si="4"/>
        <v/>
      </c>
      <c r="I9" s="28" t="str">
        <f>IF(B6="","",(LEFT(I10,2)*100)+((RIGHT(I10,2)*0.6)))</f>
        <v/>
      </c>
      <c r="J9" s="67"/>
      <c r="K9" s="67"/>
      <c r="L9" s="67"/>
      <c r="M9" s="67"/>
    </row>
    <row r="10" spans="1:13" hidden="1" x14ac:dyDescent="0.25">
      <c r="A10" s="7" t="s">
        <v>18</v>
      </c>
      <c r="B10" s="6" t="str">
        <f>IF(B9="","",(B9-2400)*0.6)</f>
        <v/>
      </c>
      <c r="C10" s="6" t="str">
        <f t="shared" ref="C10:H10" si="5">IF(C9="","",(C9-2400)*0.6)</f>
        <v/>
      </c>
      <c r="D10" s="6" t="str">
        <f t="shared" si="5"/>
        <v/>
      </c>
      <c r="E10" s="6" t="str">
        <f t="shared" si="5"/>
        <v/>
      </c>
      <c r="F10" s="6" t="str">
        <f t="shared" si="5"/>
        <v/>
      </c>
      <c r="G10" s="6" t="str">
        <f t="shared" si="5"/>
        <v/>
      </c>
      <c r="H10" s="6" t="str">
        <f t="shared" si="5"/>
        <v/>
      </c>
      <c r="I10" s="28" t="str">
        <f>IF(B6="","",AVERAGE(B9:H9))</f>
        <v/>
      </c>
      <c r="J10" s="67"/>
      <c r="K10" s="67"/>
      <c r="L10" s="67"/>
      <c r="M10" s="67"/>
    </row>
    <row r="11" spans="1:13" hidden="1" x14ac:dyDescent="0.25">
      <c r="A11" s="17" t="s">
        <v>6</v>
      </c>
      <c r="B11" s="19"/>
      <c r="C11" s="19"/>
      <c r="D11" s="19"/>
      <c r="E11" s="19"/>
      <c r="F11" s="19"/>
      <c r="G11" s="19"/>
      <c r="H11" s="19"/>
      <c r="I11" s="36"/>
      <c r="J11" s="67"/>
      <c r="K11" s="67"/>
      <c r="L11" s="67"/>
      <c r="M11" s="67"/>
    </row>
    <row r="12" spans="1:13" hidden="1" x14ac:dyDescent="0.25">
      <c r="A12" s="7" t="s">
        <v>10</v>
      </c>
      <c r="B12" s="6"/>
      <c r="C12" s="25" t="str">
        <f>IF(B12="","",B12)</f>
        <v/>
      </c>
      <c r="D12" s="25" t="str">
        <f t="shared" ref="D12:H12" si="6">C12</f>
        <v/>
      </c>
      <c r="E12" s="25" t="str">
        <f t="shared" si="6"/>
        <v/>
      </c>
      <c r="F12" s="25" t="str">
        <f t="shared" si="6"/>
        <v/>
      </c>
      <c r="G12" s="25" t="str">
        <f t="shared" si="6"/>
        <v/>
      </c>
      <c r="H12" s="25" t="str">
        <f t="shared" si="6"/>
        <v/>
      </c>
      <c r="I12" s="15"/>
      <c r="J12" s="67"/>
      <c r="K12" s="67"/>
      <c r="L12" s="67"/>
      <c r="M12" s="67"/>
    </row>
    <row r="13" spans="1:13" hidden="1" x14ac:dyDescent="0.25">
      <c r="A13" s="7" t="s">
        <v>9</v>
      </c>
      <c r="B13" s="6"/>
      <c r="C13" s="25"/>
      <c r="D13" s="25"/>
      <c r="E13" s="25"/>
      <c r="F13" s="25"/>
      <c r="G13" s="25"/>
      <c r="H13" s="25"/>
      <c r="I13" s="16"/>
      <c r="J13" s="67"/>
      <c r="K13" s="67"/>
      <c r="L13" s="67"/>
      <c r="M13" s="67"/>
    </row>
    <row r="14" spans="1:13" hidden="1" x14ac:dyDescent="0.25">
      <c r="A14" s="7" t="s">
        <v>8</v>
      </c>
      <c r="B14" s="6" t="str">
        <f>IF(B12="","",IF(B13="AM",IF(B12&lt;1159,B12,B12-1200),IF(B12&lt;1159,B12+1200,B12)))</f>
        <v/>
      </c>
      <c r="C14" s="6" t="str">
        <f t="shared" ref="C14:H14" si="7">IF(C12="","",IF(C13="AM",IF(C12&lt;1159,C12,C12-1200),IF(C12&lt;1159,C12+1200,C12)))</f>
        <v/>
      </c>
      <c r="D14" s="6" t="str">
        <f t="shared" si="7"/>
        <v/>
      </c>
      <c r="E14" s="6" t="str">
        <f t="shared" si="7"/>
        <v/>
      </c>
      <c r="F14" s="6" t="str">
        <f t="shared" si="7"/>
        <v/>
      </c>
      <c r="G14" s="6" t="str">
        <f t="shared" si="7"/>
        <v/>
      </c>
      <c r="H14" s="6" t="str">
        <f t="shared" si="7"/>
        <v/>
      </c>
      <c r="I14" s="28" t="str">
        <f>IF(B12="","",IF(I15&gt;1259,I15-1200,I15))</f>
        <v/>
      </c>
      <c r="J14" s="67"/>
      <c r="K14" s="67"/>
      <c r="L14" s="67"/>
      <c r="M14" s="67"/>
    </row>
    <row r="15" spans="1:13" hidden="1" x14ac:dyDescent="0.25">
      <c r="A15" s="7" t="s">
        <v>17</v>
      </c>
      <c r="B15" s="6" t="str">
        <f>IF(B14="","",(IF(B14&lt;1000,LEFT(B14,1),LEFT(B14,2))*100)+((RIGHT(B14,2)/60)*100))</f>
        <v/>
      </c>
      <c r="C15" s="6" t="str">
        <f t="shared" ref="C15:H15" si="8">IF(C14="","",(IF(C14&lt;1000,LEFT(C14,1),LEFT(C14,2))*100)+((RIGHT(C14,2)/60)*100))</f>
        <v/>
      </c>
      <c r="D15" s="6" t="str">
        <f t="shared" si="8"/>
        <v/>
      </c>
      <c r="E15" s="6" t="str">
        <f t="shared" si="8"/>
        <v/>
      </c>
      <c r="F15" s="6" t="str">
        <f t="shared" si="8"/>
        <v/>
      </c>
      <c r="G15" s="6" t="str">
        <f t="shared" si="8"/>
        <v/>
      </c>
      <c r="H15" s="6" t="str">
        <f t="shared" si="8"/>
        <v/>
      </c>
      <c r="I15" s="28" t="str">
        <f>IF(B12="","",(IF(I16&lt;1000,LEFT(I16,1),LEFT(I16,2))*100)+(RIGHT(I16,2)*0.6))</f>
        <v/>
      </c>
      <c r="J15" s="67"/>
      <c r="K15" s="67"/>
      <c r="L15" s="67"/>
      <c r="M15" s="67"/>
    </row>
    <row r="16" spans="1:13" hidden="1" x14ac:dyDescent="0.25">
      <c r="A16" s="7" t="s">
        <v>18</v>
      </c>
      <c r="B16" s="6" t="str">
        <f>IF(B15="","",(B15*0.6))</f>
        <v/>
      </c>
      <c r="C16" s="6" t="str">
        <f t="shared" ref="C16:H16" si="9">IF(C15="","",(C15*0.6))</f>
        <v/>
      </c>
      <c r="D16" s="6" t="str">
        <f t="shared" si="9"/>
        <v/>
      </c>
      <c r="E16" s="6" t="str">
        <f t="shared" si="9"/>
        <v/>
      </c>
      <c r="F16" s="6" t="str">
        <f t="shared" si="9"/>
        <v/>
      </c>
      <c r="G16" s="6" t="str">
        <f t="shared" si="9"/>
        <v/>
      </c>
      <c r="H16" s="6" t="str">
        <f t="shared" si="9"/>
        <v/>
      </c>
      <c r="I16" s="28" t="str">
        <f>IF(B12="","",TRUNC(AVERAGE(B15:H15),0))</f>
        <v/>
      </c>
      <c r="J16" s="67"/>
      <c r="K16" s="67"/>
      <c r="L16" s="67"/>
      <c r="M16" s="67"/>
    </row>
    <row r="17" spans="1:13" x14ac:dyDescent="0.25">
      <c r="A17" s="34" t="s">
        <v>41</v>
      </c>
      <c r="B17" s="40"/>
      <c r="C17" s="40"/>
      <c r="D17" s="40"/>
      <c r="E17" s="40"/>
      <c r="F17" s="40"/>
      <c r="G17" s="40"/>
      <c r="H17" s="40"/>
      <c r="I17" s="41"/>
      <c r="J17" s="67"/>
      <c r="K17" s="67"/>
      <c r="L17" s="67"/>
      <c r="M17" s="67"/>
    </row>
    <row r="18" spans="1:13" x14ac:dyDescent="0.25">
      <c r="A18" s="7" t="s">
        <v>58</v>
      </c>
      <c r="B18" s="67"/>
      <c r="C18" s="67"/>
      <c r="D18" s="67"/>
      <c r="E18" s="67"/>
      <c r="F18" s="67"/>
      <c r="G18" s="67"/>
      <c r="H18" s="67"/>
      <c r="I18" s="31" t="e">
        <f>AVERAGE(B18:H18)</f>
        <v>#DIV/0!</v>
      </c>
      <c r="J18" s="67"/>
      <c r="K18" s="67"/>
      <c r="L18" s="67"/>
      <c r="M18" s="67"/>
    </row>
    <row r="19" spans="1:13" x14ac:dyDescent="0.25">
      <c r="A19" s="34" t="s">
        <v>59</v>
      </c>
      <c r="B19" s="40"/>
      <c r="C19" s="40"/>
      <c r="D19" s="40"/>
      <c r="E19" s="40"/>
      <c r="F19" s="40"/>
      <c r="G19" s="40"/>
      <c r="H19" s="40"/>
      <c r="I19" s="75"/>
      <c r="J19" s="67"/>
      <c r="K19" s="67"/>
      <c r="L19" s="67"/>
      <c r="M19" s="67"/>
    </row>
    <row r="20" spans="1:13" x14ac:dyDescent="0.25">
      <c r="A20" s="76" t="s">
        <v>67</v>
      </c>
      <c r="B20" s="67"/>
      <c r="C20" s="102"/>
      <c r="D20" s="102"/>
      <c r="E20" s="112"/>
      <c r="F20" s="67"/>
      <c r="G20" s="67"/>
      <c r="H20" s="67"/>
      <c r="I20" s="20"/>
      <c r="J20" s="67"/>
      <c r="K20" s="67"/>
      <c r="L20" s="67"/>
      <c r="M20" s="67"/>
    </row>
    <row r="21" spans="1:13" x14ac:dyDescent="0.25">
      <c r="A21" s="7" t="s">
        <v>9</v>
      </c>
      <c r="B21" s="67"/>
      <c r="C21" s="101"/>
      <c r="D21" s="101"/>
      <c r="E21" s="101"/>
      <c r="F21" s="67"/>
      <c r="G21" s="67"/>
      <c r="H21" s="67"/>
      <c r="I21" s="20"/>
      <c r="J21" s="67"/>
      <c r="K21" s="67"/>
      <c r="L21" s="67"/>
      <c r="M21" s="67"/>
    </row>
    <row r="22" spans="1:13" x14ac:dyDescent="0.25">
      <c r="A22" s="17" t="s">
        <v>63</v>
      </c>
      <c r="B22" s="19"/>
      <c r="C22" s="19"/>
      <c r="D22" s="19"/>
      <c r="E22" s="19"/>
      <c r="F22" s="19"/>
      <c r="G22" s="19"/>
      <c r="H22" s="19"/>
      <c r="I22" s="48" t="e">
        <f>IF(I27&lt;0,1-((IF(I27&lt;0,I27*-1,I27))/1440),(IF(I27&lt;0,I27*-1,I27))/1440)</f>
        <v>#DIV/0!</v>
      </c>
      <c r="J22" s="67"/>
      <c r="K22" s="67"/>
      <c r="L22" s="67"/>
      <c r="M22" s="67"/>
    </row>
    <row r="23" spans="1:13" x14ac:dyDescent="0.25">
      <c r="A23" s="7" t="s">
        <v>66</v>
      </c>
      <c r="B23" s="6"/>
      <c r="C23" s="110"/>
      <c r="D23" s="110"/>
      <c r="E23" s="110"/>
      <c r="F23" s="6"/>
      <c r="G23" s="6"/>
      <c r="H23" s="6"/>
      <c r="I23" s="15"/>
      <c r="J23" s="67"/>
      <c r="K23" s="67"/>
      <c r="L23" s="67"/>
      <c r="M23" s="67"/>
    </row>
    <row r="24" spans="1:13" x14ac:dyDescent="0.25">
      <c r="A24" s="7" t="s">
        <v>9</v>
      </c>
      <c r="B24" s="6"/>
      <c r="C24" s="6"/>
      <c r="D24" s="6"/>
      <c r="E24" s="6"/>
      <c r="F24" s="6"/>
      <c r="G24" s="6"/>
      <c r="H24" s="6"/>
      <c r="I24" s="16"/>
      <c r="J24" s="67"/>
      <c r="K24" s="67"/>
      <c r="L24" s="67"/>
      <c r="M24" s="67"/>
    </row>
    <row r="25" spans="1:13" hidden="1" x14ac:dyDescent="0.25">
      <c r="A25" s="7" t="s">
        <v>8</v>
      </c>
      <c r="B25" s="6" t="str">
        <f t="shared" ref="B25:H25" si="10">IF(B23="","",IF(B24="PM",B23+1200,IF(B23&gt;1159,B23+1200,B23+2400)))</f>
        <v/>
      </c>
      <c r="C25" s="6" t="str">
        <f t="shared" si="10"/>
        <v/>
      </c>
      <c r="D25" s="6" t="str">
        <f t="shared" si="10"/>
        <v/>
      </c>
      <c r="E25" s="6" t="str">
        <f t="shared" si="10"/>
        <v/>
      </c>
      <c r="F25" s="6" t="str">
        <f t="shared" si="10"/>
        <v/>
      </c>
      <c r="G25" s="6" t="str">
        <f t="shared" si="10"/>
        <v/>
      </c>
      <c r="H25" s="6" t="str">
        <f t="shared" si="10"/>
        <v/>
      </c>
      <c r="I25" s="28"/>
      <c r="J25" s="67"/>
      <c r="K25" s="67"/>
      <c r="L25" s="67"/>
      <c r="M25" s="67"/>
    </row>
    <row r="26" spans="1:13" hidden="1" x14ac:dyDescent="0.25">
      <c r="A26" s="7" t="s">
        <v>17</v>
      </c>
      <c r="B26" s="6" t="str">
        <f>IF(B25="","",(LEFT(B25,2)*100)+((RIGHT(B25,2)/60)*100))</f>
        <v/>
      </c>
      <c r="C26" s="6" t="str">
        <f t="shared" ref="C26:H26" si="11">IF(C25="","",(LEFT(C25,2)*100)+((RIGHT(C25,2)/60)*100))</f>
        <v/>
      </c>
      <c r="D26" s="6" t="str">
        <f t="shared" si="11"/>
        <v/>
      </c>
      <c r="E26" s="6" t="str">
        <f t="shared" si="11"/>
        <v/>
      </c>
      <c r="F26" s="6" t="str">
        <f t="shared" si="11"/>
        <v/>
      </c>
      <c r="G26" s="6" t="str">
        <f t="shared" si="11"/>
        <v/>
      </c>
      <c r="H26" s="6" t="str">
        <f t="shared" si="11"/>
        <v/>
      </c>
      <c r="I26" s="28"/>
      <c r="J26" s="67"/>
      <c r="K26" s="67"/>
      <c r="L26" s="67"/>
      <c r="M26" s="67"/>
    </row>
    <row r="27" spans="1:13" hidden="1" x14ac:dyDescent="0.25">
      <c r="A27" s="7" t="s">
        <v>18</v>
      </c>
      <c r="B27" s="6" t="str">
        <f>IF(B26="","",(B26-2400)*0.6)</f>
        <v/>
      </c>
      <c r="C27" s="6" t="str">
        <f t="shared" ref="C27:H27" si="12">IF(C26="","",(C26-2400)*0.6)</f>
        <v/>
      </c>
      <c r="D27" s="6" t="str">
        <f t="shared" si="12"/>
        <v/>
      </c>
      <c r="E27" s="6" t="str">
        <f t="shared" si="12"/>
        <v/>
      </c>
      <c r="F27" s="6" t="str">
        <f t="shared" si="12"/>
        <v/>
      </c>
      <c r="G27" s="6" t="str">
        <f t="shared" si="12"/>
        <v/>
      </c>
      <c r="H27" s="6" t="str">
        <f t="shared" si="12"/>
        <v/>
      </c>
      <c r="I27" s="28" t="e">
        <f>AVERAGE(B27:H27)</f>
        <v>#DIV/0!</v>
      </c>
      <c r="J27" s="67"/>
      <c r="K27" s="6"/>
      <c r="L27" s="67"/>
      <c r="M27" s="67"/>
    </row>
    <row r="28" spans="1:13" hidden="1" x14ac:dyDescent="0.25">
      <c r="A28" s="17" t="s">
        <v>11</v>
      </c>
      <c r="B28" s="19"/>
      <c r="C28" s="19"/>
      <c r="D28" s="19"/>
      <c r="E28" s="19"/>
      <c r="F28" s="19"/>
      <c r="G28" s="19"/>
      <c r="H28" s="19"/>
      <c r="I28" s="21"/>
      <c r="J28" s="67"/>
      <c r="K28" s="67"/>
      <c r="L28" s="67"/>
      <c r="M28" s="67"/>
    </row>
    <row r="29" spans="1:13" hidden="1" x14ac:dyDescent="0.25">
      <c r="A29" s="7" t="s">
        <v>13</v>
      </c>
      <c r="B29" s="5" t="str">
        <f t="shared" ref="B29:H29" si="13">IF(B8="","",IF(B25="","",(IF(B8&gt;B25,-1*(B8-B25),B25-B8)*0.6)))</f>
        <v/>
      </c>
      <c r="C29" s="5" t="str">
        <f t="shared" si="13"/>
        <v/>
      </c>
      <c r="D29" s="5" t="str">
        <f t="shared" si="13"/>
        <v/>
      </c>
      <c r="E29" s="5" t="str">
        <f t="shared" si="13"/>
        <v/>
      </c>
      <c r="F29" s="5" t="str">
        <f t="shared" si="13"/>
        <v/>
      </c>
      <c r="G29" s="5" t="str">
        <f t="shared" si="13"/>
        <v/>
      </c>
      <c r="H29" s="5" t="str">
        <f t="shared" si="13"/>
        <v/>
      </c>
      <c r="I29" s="14" t="str">
        <f>IF(I68="","",AVERAGE(B29:H29))</f>
        <v/>
      </c>
      <c r="J29" s="67"/>
      <c r="K29" s="67"/>
      <c r="L29" s="67"/>
      <c r="M29" s="67"/>
    </row>
    <row r="30" spans="1:13" hidden="1" x14ac:dyDescent="0.25">
      <c r="A30" s="7" t="s">
        <v>12</v>
      </c>
      <c r="B30" s="5" t="str">
        <f t="shared" ref="B30:H30" si="14">IF(B15="","",IF(B49="","",IF(B15&gt;B49,-1*(B15-B49),B49-B15)*0.6))</f>
        <v/>
      </c>
      <c r="C30" s="5" t="str">
        <f t="shared" si="14"/>
        <v/>
      </c>
      <c r="D30" s="5" t="str">
        <f t="shared" si="14"/>
        <v/>
      </c>
      <c r="E30" s="5" t="str">
        <f t="shared" si="14"/>
        <v/>
      </c>
      <c r="F30" s="5" t="str">
        <f t="shared" si="14"/>
        <v/>
      </c>
      <c r="G30" s="5" t="str">
        <f t="shared" si="14"/>
        <v/>
      </c>
      <c r="H30" s="5" t="str">
        <f t="shared" si="14"/>
        <v/>
      </c>
      <c r="I30" s="14" t="str">
        <f>IF(I68="","",AVERAGE(B30:H30))</f>
        <v/>
      </c>
      <c r="J30" s="67"/>
      <c r="K30" s="67"/>
      <c r="L30" s="67"/>
      <c r="M30" s="67"/>
    </row>
    <row r="31" spans="1:13" hidden="1" x14ac:dyDescent="0.25">
      <c r="A31" s="7" t="s">
        <v>14</v>
      </c>
      <c r="B31" s="5" t="str">
        <f t="shared" ref="B31:H31" si="15">IF(B34="","",IF(B35="","",IF(B36="","",IF(B39="","",B34+B36-B39-(15*B35)))))</f>
        <v/>
      </c>
      <c r="C31" s="5" t="str">
        <f t="shared" si="15"/>
        <v/>
      </c>
      <c r="D31" s="5" t="str">
        <f t="shared" si="15"/>
        <v/>
      </c>
      <c r="E31" s="5" t="str">
        <f t="shared" si="15"/>
        <v/>
      </c>
      <c r="F31" s="5" t="str">
        <f t="shared" si="15"/>
        <v/>
      </c>
      <c r="G31" s="5" t="str">
        <f t="shared" si="15"/>
        <v/>
      </c>
      <c r="H31" s="5" t="str">
        <f t="shared" si="15"/>
        <v/>
      </c>
      <c r="I31" s="14" t="e">
        <f>AVERAGE(B31:H31)</f>
        <v>#DIV/0!</v>
      </c>
      <c r="J31" s="67"/>
      <c r="K31" s="67"/>
      <c r="L31" s="67"/>
      <c r="M31" s="67"/>
    </row>
    <row r="32" spans="1:13" hidden="1" x14ac:dyDescent="0.25">
      <c r="A32" s="7" t="s">
        <v>15</v>
      </c>
      <c r="B32" s="5">
        <f>SUM(B29:B31)</f>
        <v>0</v>
      </c>
      <c r="C32" s="5">
        <f t="shared" ref="C32:H32" si="16">SUM(C29:C31)</f>
        <v>0</v>
      </c>
      <c r="D32" s="5">
        <f t="shared" si="16"/>
        <v>0</v>
      </c>
      <c r="E32" s="5">
        <f t="shared" si="16"/>
        <v>0</v>
      </c>
      <c r="F32" s="5">
        <f t="shared" si="16"/>
        <v>0</v>
      </c>
      <c r="G32" s="5">
        <f t="shared" si="16"/>
        <v>0</v>
      </c>
      <c r="H32" s="5">
        <f t="shared" si="16"/>
        <v>0</v>
      </c>
      <c r="I32" s="14">
        <f>AVERAGE(B32:H32)</f>
        <v>0</v>
      </c>
      <c r="J32" s="67"/>
      <c r="K32" s="67"/>
      <c r="L32" s="67"/>
      <c r="M32" s="67"/>
    </row>
    <row r="33" spans="1:13" x14ac:dyDescent="0.25">
      <c r="A33" s="17" t="s">
        <v>42</v>
      </c>
      <c r="B33" s="19"/>
      <c r="C33" s="19"/>
      <c r="D33" s="19"/>
      <c r="E33" s="19"/>
      <c r="F33" s="19"/>
      <c r="G33" s="19"/>
      <c r="H33" s="19"/>
      <c r="I33" s="36"/>
      <c r="J33" s="67"/>
      <c r="K33" s="67"/>
      <c r="L33" s="67"/>
      <c r="M33" s="67"/>
    </row>
    <row r="34" spans="1:13" x14ac:dyDescent="0.25">
      <c r="A34" s="7" t="s">
        <v>71</v>
      </c>
      <c r="B34" s="67"/>
      <c r="C34" s="110"/>
      <c r="D34" s="110"/>
      <c r="E34" s="110"/>
      <c r="F34" s="67"/>
      <c r="G34" s="67"/>
      <c r="H34" s="67"/>
      <c r="I34" s="74" t="e">
        <f t="shared" ref="I34:I40" si="17">AVERAGE(B34:H34)</f>
        <v>#DIV/0!</v>
      </c>
      <c r="J34" s="5"/>
      <c r="K34" s="67"/>
      <c r="L34" s="67"/>
      <c r="M34" s="67"/>
    </row>
    <row r="35" spans="1:13" x14ac:dyDescent="0.25">
      <c r="A35" s="77" t="s">
        <v>69</v>
      </c>
      <c r="B35" s="67"/>
      <c r="C35" s="67"/>
      <c r="D35" s="67"/>
      <c r="E35" s="67"/>
      <c r="F35" s="67"/>
      <c r="G35" s="67"/>
      <c r="H35" s="67"/>
      <c r="I35" s="74" t="e">
        <f t="shared" si="17"/>
        <v>#DIV/0!</v>
      </c>
      <c r="J35" s="67"/>
      <c r="K35" s="67"/>
      <c r="L35" s="67"/>
      <c r="M35" s="67"/>
    </row>
    <row r="36" spans="1:13" x14ac:dyDescent="0.25">
      <c r="A36" s="7" t="s">
        <v>72</v>
      </c>
      <c r="B36" s="67"/>
      <c r="C36" s="67"/>
      <c r="D36" s="67"/>
      <c r="E36" s="67"/>
      <c r="F36" s="67"/>
      <c r="G36" s="67"/>
      <c r="H36" s="67"/>
      <c r="I36" s="74" t="e">
        <f t="shared" si="17"/>
        <v>#DIV/0!</v>
      </c>
      <c r="J36" s="67"/>
      <c r="K36" s="67"/>
      <c r="L36" s="67"/>
      <c r="M36" s="67"/>
    </row>
    <row r="37" spans="1:13" hidden="1" x14ac:dyDescent="0.25">
      <c r="A37" s="7" t="s">
        <v>29</v>
      </c>
      <c r="B37" s="5" t="str">
        <f t="shared" ref="B37:H37" si="18">IF(B56="","",IF(B50="","",(B56-B50)))</f>
        <v/>
      </c>
      <c r="C37" s="5" t="str">
        <f t="shared" si="18"/>
        <v/>
      </c>
      <c r="D37" s="5" t="str">
        <f t="shared" si="18"/>
        <v/>
      </c>
      <c r="E37" s="5" t="str">
        <f t="shared" si="18"/>
        <v/>
      </c>
      <c r="F37" s="5" t="str">
        <f t="shared" si="18"/>
        <v/>
      </c>
      <c r="G37" s="5" t="str">
        <f t="shared" si="18"/>
        <v/>
      </c>
      <c r="H37" s="5" t="str">
        <f t="shared" si="18"/>
        <v/>
      </c>
      <c r="I37" s="14" t="e">
        <f t="shared" si="17"/>
        <v>#DIV/0!</v>
      </c>
      <c r="J37" s="67"/>
      <c r="K37" s="67"/>
      <c r="L37" s="67"/>
      <c r="M37" s="67"/>
    </row>
    <row r="38" spans="1:13" hidden="1" x14ac:dyDescent="0.25">
      <c r="A38" s="7" t="s">
        <v>26</v>
      </c>
      <c r="B38" s="5">
        <f>B36</f>
        <v>0</v>
      </c>
      <c r="C38" s="5">
        <f t="shared" ref="C38:H38" si="19">C36</f>
        <v>0</v>
      </c>
      <c r="D38" s="5">
        <f t="shared" si="19"/>
        <v>0</v>
      </c>
      <c r="E38" s="5">
        <f t="shared" si="19"/>
        <v>0</v>
      </c>
      <c r="F38" s="5">
        <f t="shared" si="19"/>
        <v>0</v>
      </c>
      <c r="G38" s="5">
        <f t="shared" si="19"/>
        <v>0</v>
      </c>
      <c r="H38" s="5">
        <f t="shared" si="19"/>
        <v>0</v>
      </c>
      <c r="I38" s="14">
        <f t="shared" si="17"/>
        <v>0</v>
      </c>
      <c r="J38" s="67"/>
      <c r="K38" s="67"/>
      <c r="L38" s="67"/>
      <c r="M38" s="67"/>
    </row>
    <row r="39" spans="1:13" hidden="1" x14ac:dyDescent="0.25">
      <c r="A39" s="7" t="s">
        <v>20</v>
      </c>
      <c r="B39" s="67">
        <v>0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14">
        <f t="shared" si="17"/>
        <v>0</v>
      </c>
      <c r="J39" s="67"/>
      <c r="K39" s="67"/>
      <c r="L39" s="67"/>
      <c r="M39" s="67"/>
    </row>
    <row r="40" spans="1:13" hidden="1" x14ac:dyDescent="0.25">
      <c r="A40" s="7" t="s">
        <v>27</v>
      </c>
      <c r="B40" s="67">
        <f>B34+B36</f>
        <v>0</v>
      </c>
      <c r="C40" s="67">
        <f t="shared" ref="C40:H40" si="20">C34+C36</f>
        <v>0</v>
      </c>
      <c r="D40" s="67">
        <f t="shared" si="20"/>
        <v>0</v>
      </c>
      <c r="E40" s="67">
        <f t="shared" si="20"/>
        <v>0</v>
      </c>
      <c r="F40" s="67">
        <f t="shared" si="20"/>
        <v>0</v>
      </c>
      <c r="G40" s="67">
        <f t="shared" si="20"/>
        <v>0</v>
      </c>
      <c r="H40" s="67">
        <f t="shared" si="20"/>
        <v>0</v>
      </c>
      <c r="I40" s="14">
        <f t="shared" si="17"/>
        <v>0</v>
      </c>
      <c r="J40" s="67"/>
      <c r="K40" s="67"/>
      <c r="L40" s="67"/>
      <c r="M40" s="67"/>
    </row>
    <row r="41" spans="1:13" hidden="1" x14ac:dyDescent="0.25">
      <c r="A41" s="7" t="s">
        <v>24</v>
      </c>
      <c r="B41" s="67" t="str">
        <f t="shared" ref="B41:H41" si="21">IF(B29="","",IF(B38="","",IF(B29&gt;0,B38+B29,B38)))</f>
        <v/>
      </c>
      <c r="C41" s="67" t="str">
        <f t="shared" si="21"/>
        <v/>
      </c>
      <c r="D41" s="67" t="str">
        <f t="shared" si="21"/>
        <v/>
      </c>
      <c r="E41" s="67" t="str">
        <f t="shared" si="21"/>
        <v/>
      </c>
      <c r="F41" s="67" t="str">
        <f t="shared" si="21"/>
        <v/>
      </c>
      <c r="G41" s="67" t="str">
        <f t="shared" si="21"/>
        <v/>
      </c>
      <c r="H41" s="67" t="str">
        <f t="shared" si="21"/>
        <v/>
      </c>
      <c r="I41" s="14"/>
      <c r="J41" s="67"/>
      <c r="K41" s="67" t="s">
        <v>28</v>
      </c>
      <c r="L41" s="67"/>
      <c r="M41" s="67"/>
    </row>
    <row r="42" spans="1:13" hidden="1" x14ac:dyDescent="0.25">
      <c r="A42" s="7" t="s">
        <v>22</v>
      </c>
      <c r="B42" s="67" t="str">
        <f>IF(B27="","",IF(B50="","",IF(B34="","",IF(B36="","",(-1*B27)+B50-B34-B36))))</f>
        <v/>
      </c>
      <c r="C42" s="67" t="str">
        <f t="shared" ref="C42:H42" si="22">IF(C27="","",IF(C50="","",IF(C34="","",IF(C36="","",(-1*C27)+C50-C34-C36))))</f>
        <v/>
      </c>
      <c r="D42" s="67" t="str">
        <f t="shared" si="22"/>
        <v/>
      </c>
      <c r="E42" s="67" t="str">
        <f>IF(E27="","",IF(E50="","",IF(E34="","",IF(E36="","",(-1*E27)+E50-E34-E36))))</f>
        <v/>
      </c>
      <c r="F42" s="67" t="str">
        <f t="shared" si="22"/>
        <v/>
      </c>
      <c r="G42" s="67" t="str">
        <f t="shared" si="22"/>
        <v/>
      </c>
      <c r="H42" s="67" t="str">
        <f t="shared" si="22"/>
        <v/>
      </c>
      <c r="I42" s="14" t="e">
        <f>AVERAGE(B42:H42)</f>
        <v>#DIV/0!</v>
      </c>
      <c r="J42" s="29"/>
      <c r="K42" s="29"/>
      <c r="L42" s="67"/>
      <c r="M42" s="67"/>
    </row>
    <row r="43" spans="1:13" hidden="1" x14ac:dyDescent="0.25">
      <c r="A43" s="7" t="s">
        <v>23</v>
      </c>
      <c r="B43" s="35" t="e">
        <f t="shared" ref="B43:H43" si="23">B42/B69</f>
        <v>#VALUE!</v>
      </c>
      <c r="C43" s="35" t="e">
        <f t="shared" si="23"/>
        <v>#VALUE!</v>
      </c>
      <c r="D43" s="35" t="e">
        <f t="shared" si="23"/>
        <v>#VALUE!</v>
      </c>
      <c r="E43" s="35" t="e">
        <f t="shared" si="23"/>
        <v>#VALUE!</v>
      </c>
      <c r="F43" s="35" t="e">
        <f t="shared" si="23"/>
        <v>#VALUE!</v>
      </c>
      <c r="G43" s="35" t="e">
        <f t="shared" si="23"/>
        <v>#VALUE!</v>
      </c>
      <c r="H43" s="35" t="e">
        <f t="shared" si="23"/>
        <v>#VALUE!</v>
      </c>
      <c r="I43" s="30" t="e">
        <f>AVERAGE(B43:H43)</f>
        <v>#VALUE!</v>
      </c>
      <c r="J43" s="67"/>
      <c r="K43" s="67"/>
      <c r="L43" s="67"/>
      <c r="M43" s="67"/>
    </row>
    <row r="44" spans="1:13" hidden="1" x14ac:dyDescent="0.25">
      <c r="A44" s="7" t="s">
        <v>25</v>
      </c>
      <c r="B44" s="27" t="e">
        <f t="shared" ref="B44:H44" si="24">IF(B43="","",IF(B29="","",B42/(B42+B36+B34+B37+IF(B29&gt;0,B29,0))))</f>
        <v>#VALUE!</v>
      </c>
      <c r="C44" s="27" t="e">
        <f t="shared" si="24"/>
        <v>#VALUE!</v>
      </c>
      <c r="D44" s="27" t="e">
        <f t="shared" si="24"/>
        <v>#VALUE!</v>
      </c>
      <c r="E44" s="27" t="e">
        <f t="shared" si="24"/>
        <v>#VALUE!</v>
      </c>
      <c r="F44" s="27" t="e">
        <f t="shared" si="24"/>
        <v>#VALUE!</v>
      </c>
      <c r="G44" s="27" t="e">
        <f t="shared" si="24"/>
        <v>#VALUE!</v>
      </c>
      <c r="H44" s="27" t="e">
        <f t="shared" si="24"/>
        <v>#VALUE!</v>
      </c>
      <c r="I44" s="30" t="str">
        <f>IF(I68="","",AVERAGE(B44:H44))</f>
        <v/>
      </c>
      <c r="J44" s="67"/>
      <c r="K44" s="67"/>
      <c r="L44" s="67"/>
      <c r="M44" s="67"/>
    </row>
    <row r="45" spans="1:13" x14ac:dyDescent="0.25">
      <c r="A45" s="17" t="s">
        <v>47</v>
      </c>
      <c r="B45" s="19"/>
      <c r="C45" s="19"/>
      <c r="D45" s="19"/>
      <c r="E45" s="19"/>
      <c r="F45" s="19"/>
      <c r="G45" s="19"/>
      <c r="H45" s="19"/>
      <c r="I45" s="48" t="e">
        <f>IF(I50&lt;0,1-((IF(I50&lt;0,I50*-1,I50))/1440),(IF(I50&lt;0,I50*-1,I50))/1440)</f>
        <v>#DIV/0!</v>
      </c>
      <c r="J45" s="67"/>
      <c r="K45" s="67"/>
      <c r="L45" s="67"/>
      <c r="M45" s="67"/>
    </row>
    <row r="46" spans="1:13" x14ac:dyDescent="0.25">
      <c r="A46" s="7" t="s">
        <v>73</v>
      </c>
      <c r="B46" s="6"/>
      <c r="C46" s="110"/>
      <c r="D46" s="110"/>
      <c r="E46" s="110"/>
      <c r="F46" s="6"/>
      <c r="G46" s="6"/>
      <c r="H46" s="6"/>
      <c r="I46" s="15"/>
      <c r="J46" s="67"/>
      <c r="K46" s="67"/>
      <c r="L46" s="67"/>
      <c r="M46" s="67"/>
    </row>
    <row r="47" spans="1:13" x14ac:dyDescent="0.25">
      <c r="A47" s="7" t="s">
        <v>9</v>
      </c>
      <c r="B47" s="6"/>
      <c r="C47" s="6"/>
      <c r="D47" s="6"/>
      <c r="E47" s="6"/>
      <c r="F47" s="6"/>
      <c r="G47" s="6"/>
      <c r="H47" s="6"/>
      <c r="I47" s="16"/>
      <c r="J47" s="67"/>
      <c r="K47" s="67"/>
      <c r="L47" s="67"/>
      <c r="M47" s="67"/>
    </row>
    <row r="48" spans="1:13" hidden="1" x14ac:dyDescent="0.25">
      <c r="A48" s="7" t="s">
        <v>8</v>
      </c>
      <c r="B48" s="6" t="str">
        <f t="shared" ref="B48:H48" si="25">IF(B46="","",IF(B47="AM",IF(B46&lt;1159,B46,B46-1200),IF(B46&lt;1159,B46+1200,B46)))</f>
        <v/>
      </c>
      <c r="C48" s="6" t="str">
        <f t="shared" si="25"/>
        <v/>
      </c>
      <c r="D48" s="6" t="str">
        <f t="shared" si="25"/>
        <v/>
      </c>
      <c r="E48" s="6" t="str">
        <f t="shared" si="25"/>
        <v/>
      </c>
      <c r="F48" s="6" t="str">
        <f t="shared" si="25"/>
        <v/>
      </c>
      <c r="G48" s="6" t="str">
        <f t="shared" si="25"/>
        <v/>
      </c>
      <c r="H48" s="6" t="str">
        <f t="shared" si="25"/>
        <v/>
      </c>
      <c r="I48" s="28"/>
      <c r="J48" s="67"/>
      <c r="K48" s="67"/>
      <c r="L48" s="67"/>
      <c r="M48" s="67"/>
    </row>
    <row r="49" spans="1:13" hidden="1" x14ac:dyDescent="0.25">
      <c r="A49" s="7" t="s">
        <v>17</v>
      </c>
      <c r="B49" s="6" t="str">
        <f>IF(B48="","",(IF(B48&lt;1000,LEFT(B48,1),LEFT(B48,2))*100)+((RIGHT(B48,2)/60)*100))</f>
        <v/>
      </c>
      <c r="C49" s="6" t="str">
        <f t="shared" ref="C49:H49" si="26">IF(C48="","",(IF(C48&lt;1000,LEFT(C48,1),LEFT(C48,2))*100)+((RIGHT(C48,2)/60)*100))</f>
        <v/>
      </c>
      <c r="D49" s="6" t="str">
        <f t="shared" si="26"/>
        <v/>
      </c>
      <c r="E49" s="6" t="str">
        <f t="shared" si="26"/>
        <v/>
      </c>
      <c r="F49" s="6" t="str">
        <f t="shared" si="26"/>
        <v/>
      </c>
      <c r="G49" s="6" t="str">
        <f t="shared" si="26"/>
        <v/>
      </c>
      <c r="H49" s="6" t="str">
        <f t="shared" si="26"/>
        <v/>
      </c>
      <c r="I49" s="28"/>
      <c r="J49" s="67"/>
      <c r="K49" s="67"/>
      <c r="L49" s="67"/>
      <c r="M49" s="67"/>
    </row>
    <row r="50" spans="1:13" hidden="1" x14ac:dyDescent="0.25">
      <c r="A50" s="7" t="s">
        <v>18</v>
      </c>
      <c r="B50" s="6" t="str">
        <f>IF(B49="","",(B49*0.6))</f>
        <v/>
      </c>
      <c r="C50" s="6" t="str">
        <f t="shared" ref="C50:H50" si="27">IF(C49="","",(C49*0.6))</f>
        <v/>
      </c>
      <c r="D50" s="6" t="str">
        <f t="shared" si="27"/>
        <v/>
      </c>
      <c r="E50" s="6" t="str">
        <f t="shared" si="27"/>
        <v/>
      </c>
      <c r="F50" s="6" t="str">
        <f t="shared" si="27"/>
        <v/>
      </c>
      <c r="G50" s="6" t="str">
        <f t="shared" si="27"/>
        <v/>
      </c>
      <c r="H50" s="6" t="str">
        <f t="shared" si="27"/>
        <v/>
      </c>
      <c r="I50" s="28" t="e">
        <f>AVERAGE(B50:H50)</f>
        <v>#DIV/0!</v>
      </c>
      <c r="J50" s="29"/>
      <c r="K50" s="67"/>
      <c r="L50" s="67"/>
      <c r="M50" s="67"/>
    </row>
    <row r="51" spans="1:13" x14ac:dyDescent="0.25">
      <c r="A51" s="17" t="s">
        <v>30</v>
      </c>
      <c r="B51" s="19"/>
      <c r="C51" s="19"/>
      <c r="D51" s="19"/>
      <c r="E51" s="19"/>
      <c r="F51" s="19"/>
      <c r="G51" s="19"/>
      <c r="H51" s="19"/>
      <c r="I51" s="48" t="e">
        <f>IF(I56&lt;0,1-((IF(I56&lt;0,I56*-1,I56))/1440),(IF(I56&lt;0,I56*-1,I56))/1440)</f>
        <v>#DIV/0!</v>
      </c>
      <c r="J51" s="89"/>
      <c r="K51" s="67"/>
      <c r="L51" s="67"/>
      <c r="M51" s="67"/>
    </row>
    <row r="52" spans="1:13" x14ac:dyDescent="0.25">
      <c r="A52" s="7" t="s">
        <v>74</v>
      </c>
      <c r="B52" s="6"/>
      <c r="C52" s="6"/>
      <c r="D52" s="6"/>
      <c r="E52" s="6"/>
      <c r="F52" s="6"/>
      <c r="G52" s="6"/>
      <c r="H52" s="6"/>
      <c r="I52" s="15"/>
      <c r="J52" s="67"/>
      <c r="K52" s="67"/>
      <c r="L52" s="67"/>
      <c r="M52" s="67"/>
    </row>
    <row r="53" spans="1:13" x14ac:dyDescent="0.25">
      <c r="A53" s="7" t="s">
        <v>9</v>
      </c>
      <c r="B53" s="6"/>
      <c r="C53" s="6"/>
      <c r="D53" s="6"/>
      <c r="E53" s="6"/>
      <c r="F53" s="6"/>
      <c r="G53" s="6"/>
      <c r="H53" s="6"/>
      <c r="I53" s="16"/>
      <c r="J53" s="67"/>
      <c r="K53" s="67"/>
      <c r="L53" s="67"/>
      <c r="M53" s="67"/>
    </row>
    <row r="54" spans="1:13" hidden="1" x14ac:dyDescent="0.25">
      <c r="A54" s="7" t="s">
        <v>8</v>
      </c>
      <c r="B54" s="6" t="str">
        <f t="shared" ref="B54:H54" si="28">IF(B52="","",IF(B53="AM",IF(B52&lt;1159,B52,B52-1200),IF(B52&lt;1159,B52+1200,B52)))</f>
        <v/>
      </c>
      <c r="C54" s="6" t="str">
        <f t="shared" si="28"/>
        <v/>
      </c>
      <c r="D54" s="6" t="str">
        <f t="shared" si="28"/>
        <v/>
      </c>
      <c r="E54" s="6" t="str">
        <f t="shared" si="28"/>
        <v/>
      </c>
      <c r="F54" s="6" t="str">
        <f t="shared" si="28"/>
        <v/>
      </c>
      <c r="G54" s="6" t="str">
        <f t="shared" si="28"/>
        <v/>
      </c>
      <c r="H54" s="6" t="str">
        <f t="shared" si="28"/>
        <v/>
      </c>
      <c r="I54" s="28"/>
      <c r="J54" s="67"/>
      <c r="K54" s="67"/>
      <c r="L54" s="67"/>
      <c r="M54" s="67"/>
    </row>
    <row r="55" spans="1:13" hidden="1" x14ac:dyDescent="0.25">
      <c r="A55" s="7" t="s">
        <v>17</v>
      </c>
      <c r="B55" s="6" t="str">
        <f>IF(B54="","",(IF(B54&lt;1000,LEFT(B54,1),LEFT(B54,2))*100)+((RIGHT(B54,2)/60)*100))</f>
        <v/>
      </c>
      <c r="C55" s="6" t="str">
        <f t="shared" ref="C55:H55" si="29">IF(C54="","",(IF(C54&lt;1000,LEFT(C54,1),LEFT(C54,2))*100)+((RIGHT(C54,2)/60)*100))</f>
        <v/>
      </c>
      <c r="D55" s="6" t="str">
        <f t="shared" si="29"/>
        <v/>
      </c>
      <c r="E55" s="6" t="str">
        <f t="shared" si="29"/>
        <v/>
      </c>
      <c r="F55" s="6" t="str">
        <f t="shared" si="29"/>
        <v/>
      </c>
      <c r="G55" s="6" t="str">
        <f t="shared" si="29"/>
        <v/>
      </c>
      <c r="H55" s="6" t="str">
        <f t="shared" si="29"/>
        <v/>
      </c>
      <c r="I55" s="28"/>
      <c r="J55" s="67"/>
      <c r="K55" s="67"/>
      <c r="L55" s="67"/>
      <c r="M55" s="67"/>
    </row>
    <row r="56" spans="1:13" hidden="1" x14ac:dyDescent="0.25">
      <c r="A56" s="7" t="s">
        <v>18</v>
      </c>
      <c r="B56" s="6" t="str">
        <f>IF(B55="","",(B55*0.6))</f>
        <v/>
      </c>
      <c r="C56" s="6" t="str">
        <f t="shared" ref="C56:H56" si="30">IF(C55="","",(C55*0.6))</f>
        <v/>
      </c>
      <c r="D56" s="6" t="str">
        <f t="shared" si="30"/>
        <v/>
      </c>
      <c r="E56" s="6" t="str">
        <f t="shared" si="30"/>
        <v/>
      </c>
      <c r="F56" s="6" t="str">
        <f t="shared" si="30"/>
        <v/>
      </c>
      <c r="G56" s="6" t="str">
        <f t="shared" si="30"/>
        <v/>
      </c>
      <c r="H56" s="6" t="str">
        <f t="shared" si="30"/>
        <v/>
      </c>
      <c r="I56" s="28" t="e">
        <f>AVERAGE(B56:H56)</f>
        <v>#DIV/0!</v>
      </c>
      <c r="J56" s="67"/>
      <c r="K56" s="67"/>
      <c r="L56" s="67"/>
      <c r="M56" s="67"/>
    </row>
    <row r="57" spans="1:13" hidden="1" x14ac:dyDescent="0.25">
      <c r="A57" s="34" t="s">
        <v>43</v>
      </c>
      <c r="B57" s="32"/>
      <c r="C57" s="32"/>
      <c r="D57" s="32"/>
      <c r="E57" s="32"/>
      <c r="F57" s="32"/>
      <c r="G57" s="32"/>
      <c r="H57" s="32"/>
      <c r="I57" s="33"/>
      <c r="J57" s="67"/>
      <c r="K57" s="58"/>
      <c r="L57" s="67"/>
      <c r="M57" s="67"/>
    </row>
    <row r="58" spans="1:13" hidden="1" x14ac:dyDescent="0.25">
      <c r="A58" s="64" t="s">
        <v>55</v>
      </c>
      <c r="B58" s="65">
        <v>10</v>
      </c>
      <c r="C58" s="65">
        <v>5</v>
      </c>
      <c r="D58" s="65">
        <v>30</v>
      </c>
      <c r="E58" s="65">
        <v>15</v>
      </c>
      <c r="F58" s="65">
        <v>20</v>
      </c>
      <c r="G58" s="65">
        <v>10</v>
      </c>
      <c r="H58" s="65">
        <v>10</v>
      </c>
      <c r="I58" s="66"/>
      <c r="J58" s="79"/>
      <c r="K58" s="79"/>
      <c r="L58" s="79"/>
      <c r="M58" s="79"/>
    </row>
    <row r="59" spans="1:13" x14ac:dyDescent="0.25">
      <c r="A59" s="17" t="s">
        <v>7</v>
      </c>
      <c r="B59" s="19"/>
      <c r="C59" s="19"/>
      <c r="D59" s="19"/>
      <c r="E59" s="19"/>
      <c r="F59" s="19"/>
      <c r="G59" s="19"/>
      <c r="H59" s="19"/>
      <c r="I59" s="92" t="e">
        <f>IF(I64&lt;0,1-((IF(I64&lt;0,I64*-1,I64))/1440),(IF(I64&lt;0,I64*-1,I64))/1440)</f>
        <v>#DIV/0!</v>
      </c>
      <c r="J59" s="96"/>
      <c r="K59" s="96"/>
      <c r="L59" s="96"/>
      <c r="M59" s="96"/>
    </row>
    <row r="60" spans="1:13" x14ac:dyDescent="0.25">
      <c r="A60" s="7" t="s">
        <v>75</v>
      </c>
      <c r="B60" s="6"/>
      <c r="C60" s="110"/>
      <c r="D60" s="110"/>
      <c r="E60" s="110"/>
      <c r="F60" s="6"/>
      <c r="G60" s="6"/>
      <c r="H60" s="6"/>
      <c r="I60" s="15"/>
      <c r="J60" s="96"/>
      <c r="K60" s="96"/>
      <c r="L60" s="96"/>
      <c r="M60" s="96"/>
    </row>
    <row r="61" spans="1:13" x14ac:dyDescent="0.25">
      <c r="A61" s="7" t="s">
        <v>9</v>
      </c>
      <c r="B61" s="6"/>
      <c r="C61" s="6"/>
      <c r="D61" s="6"/>
      <c r="E61" s="6"/>
      <c r="F61" s="6"/>
      <c r="G61" s="6"/>
      <c r="H61" s="6"/>
      <c r="I61" s="16"/>
      <c r="J61" s="96"/>
      <c r="K61" s="96"/>
      <c r="L61" s="96"/>
      <c r="M61" s="96"/>
    </row>
    <row r="62" spans="1:13" hidden="1" x14ac:dyDescent="0.25">
      <c r="A62" s="7" t="s">
        <v>8</v>
      </c>
      <c r="B62" s="6" t="str">
        <f t="shared" ref="B62:H62" si="31">IF(B60="","",IF(B61="AM",IF(B60&lt;1159,B60,B60-1200),IF(B60&lt;1159,B60+1200,B60)))</f>
        <v/>
      </c>
      <c r="C62" s="6" t="str">
        <f t="shared" si="31"/>
        <v/>
      </c>
      <c r="D62" s="6" t="str">
        <f t="shared" si="31"/>
        <v/>
      </c>
      <c r="E62" s="6" t="str">
        <f t="shared" si="31"/>
        <v/>
      </c>
      <c r="F62" s="6" t="str">
        <f t="shared" si="31"/>
        <v/>
      </c>
      <c r="G62" s="6" t="str">
        <f t="shared" si="31"/>
        <v/>
      </c>
      <c r="H62" s="6" t="str">
        <f t="shared" si="31"/>
        <v/>
      </c>
      <c r="I62" s="28"/>
      <c r="J62" s="99"/>
      <c r="K62" s="99"/>
      <c r="L62" s="99"/>
      <c r="M62" s="99"/>
    </row>
    <row r="63" spans="1:13" hidden="1" x14ac:dyDescent="0.25">
      <c r="A63" s="7" t="s">
        <v>17</v>
      </c>
      <c r="B63" s="6" t="str">
        <f>IF(B62="","",(IF(B62&lt;1000,LEFT(B62,1),LEFT(B62,2))*100)+((RIGHT(B62,2)/60)*100))</f>
        <v/>
      </c>
      <c r="C63" s="6" t="str">
        <f t="shared" ref="C63:H63" si="32">IF(C62="","",(IF(C62&lt;1000,LEFT(C62,1),LEFT(C62,2))*100)+((RIGHT(C62,2)/60)*100))</f>
        <v/>
      </c>
      <c r="D63" s="6" t="str">
        <f t="shared" si="32"/>
        <v/>
      </c>
      <c r="E63" s="6" t="str">
        <f t="shared" si="32"/>
        <v/>
      </c>
      <c r="F63" s="6" t="str">
        <f t="shared" si="32"/>
        <v/>
      </c>
      <c r="G63" s="6" t="str">
        <f t="shared" si="32"/>
        <v/>
      </c>
      <c r="H63" s="6" t="str">
        <f t="shared" si="32"/>
        <v/>
      </c>
      <c r="I63" s="28"/>
      <c r="J63" s="97"/>
      <c r="K63" s="97"/>
      <c r="L63" s="97"/>
      <c r="M63" s="97"/>
    </row>
    <row r="64" spans="1:13" hidden="1" x14ac:dyDescent="0.25">
      <c r="A64" s="7" t="s">
        <v>18</v>
      </c>
      <c r="B64" s="6" t="str">
        <f>IF(B63="","",(B63*0.6))</f>
        <v/>
      </c>
      <c r="C64" s="6" t="str">
        <f t="shared" ref="C64:H64" si="33">IF(C63="","",(C63*0.6))</f>
        <v/>
      </c>
      <c r="D64" s="6" t="str">
        <f t="shared" si="33"/>
        <v/>
      </c>
      <c r="E64" s="6" t="str">
        <f t="shared" si="33"/>
        <v/>
      </c>
      <c r="F64" s="6" t="str">
        <f t="shared" si="33"/>
        <v/>
      </c>
      <c r="G64" s="6" t="str">
        <f t="shared" si="33"/>
        <v/>
      </c>
      <c r="H64" s="6" t="str">
        <f t="shared" si="33"/>
        <v/>
      </c>
      <c r="I64" s="28" t="e">
        <f>AVERAGE(B64:H64)</f>
        <v>#DIV/0!</v>
      </c>
      <c r="J64" s="97"/>
      <c r="K64" s="97"/>
      <c r="L64" s="97"/>
      <c r="M64" s="97"/>
    </row>
    <row r="65" spans="1:13" x14ac:dyDescent="0.25">
      <c r="A65" s="17" t="s">
        <v>0</v>
      </c>
      <c r="B65" s="18"/>
      <c r="C65" s="18"/>
      <c r="D65" s="18"/>
      <c r="E65" s="18"/>
      <c r="F65" s="18"/>
      <c r="G65" s="18"/>
      <c r="H65" s="18"/>
      <c r="I65" s="18"/>
      <c r="J65" s="67"/>
      <c r="K65" s="67"/>
      <c r="L65" s="67"/>
      <c r="M65" s="67"/>
    </row>
    <row r="66" spans="1:13" x14ac:dyDescent="0.25">
      <c r="A66" s="7" t="s">
        <v>76</v>
      </c>
      <c r="B66" s="67"/>
      <c r="C66" s="67"/>
      <c r="D66" s="67"/>
      <c r="E66" s="67"/>
      <c r="F66" s="67"/>
      <c r="G66" s="67"/>
      <c r="H66" s="67"/>
      <c r="I66" s="15" t="e">
        <f>AVERAGE(B66:H66)</f>
        <v>#DIV/0!</v>
      </c>
      <c r="J66" s="67"/>
      <c r="K66" s="67"/>
      <c r="L66" s="67"/>
      <c r="M66" s="67"/>
    </row>
    <row r="67" spans="1:13" x14ac:dyDescent="0.25">
      <c r="A67" s="17" t="s">
        <v>44</v>
      </c>
      <c r="B67" s="19"/>
      <c r="C67" s="19"/>
      <c r="D67" s="19"/>
      <c r="E67" s="19"/>
      <c r="F67" s="19"/>
      <c r="G67" s="19"/>
      <c r="H67" s="19"/>
      <c r="I67" s="37"/>
      <c r="J67" s="67"/>
      <c r="K67" s="67"/>
      <c r="L67" s="67"/>
      <c r="M67" s="67"/>
    </row>
    <row r="68" spans="1:13" x14ac:dyDescent="0.25">
      <c r="A68" s="7" t="s">
        <v>16</v>
      </c>
      <c r="B68" s="6" t="str">
        <f t="shared" ref="B68:H68" si="34">IF(B16="","",IF(B10="","",(B16+(-1*B10))))</f>
        <v/>
      </c>
      <c r="C68" s="6" t="str">
        <f t="shared" si="34"/>
        <v/>
      </c>
      <c r="D68" s="6" t="str">
        <f t="shared" si="34"/>
        <v/>
      </c>
      <c r="E68" s="6" t="str">
        <f t="shared" si="34"/>
        <v/>
      </c>
      <c r="F68" s="6" t="str">
        <f t="shared" si="34"/>
        <v/>
      </c>
      <c r="G68" s="6" t="str">
        <f t="shared" si="34"/>
        <v/>
      </c>
      <c r="H68" s="6" t="str">
        <f t="shared" si="34"/>
        <v/>
      </c>
      <c r="I68" s="14" t="str">
        <f>IF(B6="","",IF(B12="","",AVERAGE(B68:H68)))</f>
        <v/>
      </c>
      <c r="J68" s="67" t="e">
        <f>I68/60</f>
        <v>#VALUE!</v>
      </c>
      <c r="K68" s="67"/>
      <c r="L68" s="67"/>
      <c r="M68" s="67"/>
    </row>
    <row r="69" spans="1:13" x14ac:dyDescent="0.25">
      <c r="A69" s="7" t="s">
        <v>19</v>
      </c>
      <c r="B69" s="6" t="str">
        <f t="shared" ref="B69:H69" si="35">IF(B27="","",IF(B64="","",(B64+(-1*B27))))</f>
        <v/>
      </c>
      <c r="C69" s="6" t="str">
        <f t="shared" si="35"/>
        <v/>
      </c>
      <c r="D69" s="6" t="str">
        <f t="shared" si="35"/>
        <v/>
      </c>
      <c r="E69" s="6" t="str">
        <f t="shared" si="35"/>
        <v/>
      </c>
      <c r="F69" s="6" t="str">
        <f t="shared" si="35"/>
        <v/>
      </c>
      <c r="G69" s="6" t="str">
        <f t="shared" si="35"/>
        <v/>
      </c>
      <c r="H69" s="6" t="str">
        <f t="shared" si="35"/>
        <v/>
      </c>
      <c r="I69" s="14" t="e">
        <f>AVERAGE(B69:H69)</f>
        <v>#DIV/0!</v>
      </c>
      <c r="J69" s="29" t="e">
        <f>I69/60</f>
        <v>#DIV/0!</v>
      </c>
      <c r="K69" s="67"/>
      <c r="L69" s="67"/>
      <c r="M69" s="67"/>
    </row>
    <row r="70" spans="1:13" x14ac:dyDescent="0.25">
      <c r="A70" s="34" t="s">
        <v>31</v>
      </c>
      <c r="B70" s="38"/>
      <c r="C70" s="38"/>
      <c r="D70" s="38"/>
      <c r="E70" s="38"/>
      <c r="F70" s="38"/>
      <c r="G70" s="38"/>
      <c r="H70" s="38"/>
      <c r="I70" s="39" t="s">
        <v>37</v>
      </c>
      <c r="J70" s="67"/>
      <c r="K70" s="67"/>
      <c r="L70" s="67"/>
      <c r="M70" s="67"/>
    </row>
    <row r="71" spans="1:13" x14ac:dyDescent="0.25">
      <c r="A71" s="7" t="s">
        <v>32</v>
      </c>
      <c r="B71" s="67" t="str">
        <f>IF(B34="","",B34)</f>
        <v/>
      </c>
      <c r="C71" s="67" t="str">
        <f t="shared" ref="C71:H73" si="36">IF(C34="","",C34)</f>
        <v/>
      </c>
      <c r="D71" s="67" t="str">
        <f t="shared" si="36"/>
        <v/>
      </c>
      <c r="E71" s="67" t="str">
        <f t="shared" si="36"/>
        <v/>
      </c>
      <c r="F71" s="67" t="str">
        <f t="shared" si="36"/>
        <v/>
      </c>
      <c r="G71" s="67" t="str">
        <f t="shared" si="36"/>
        <v/>
      </c>
      <c r="H71" s="67" t="str">
        <f t="shared" si="36"/>
        <v/>
      </c>
      <c r="I71" s="68" t="e">
        <f>AVERAGE(B71:H71)</f>
        <v>#DIV/0!</v>
      </c>
      <c r="J71" s="49" t="e">
        <f>I27+I34</f>
        <v>#DIV/0!</v>
      </c>
      <c r="K71" s="63" t="s">
        <v>51</v>
      </c>
      <c r="L71" s="69" t="s">
        <v>52</v>
      </c>
      <c r="M71" s="50" t="s">
        <v>49</v>
      </c>
    </row>
    <row r="72" spans="1:13" x14ac:dyDescent="0.25">
      <c r="A72" s="42" t="s">
        <v>40</v>
      </c>
      <c r="B72" s="43" t="str">
        <f>IF(B35="","",B35)</f>
        <v/>
      </c>
      <c r="C72" s="43" t="str">
        <f t="shared" si="36"/>
        <v/>
      </c>
      <c r="D72" s="43" t="str">
        <f t="shared" si="36"/>
        <v/>
      </c>
      <c r="E72" s="43" t="str">
        <f t="shared" si="36"/>
        <v/>
      </c>
      <c r="F72" s="43" t="str">
        <f t="shared" si="36"/>
        <v/>
      </c>
      <c r="G72" s="43" t="str">
        <f t="shared" si="36"/>
        <v/>
      </c>
      <c r="H72" s="43" t="str">
        <f t="shared" si="36"/>
        <v/>
      </c>
      <c r="I72" s="57" t="e">
        <f>AVERAGE(B72:H72)</f>
        <v>#DIV/0!</v>
      </c>
      <c r="J72" s="5"/>
      <c r="K72" s="67"/>
      <c r="L72" s="67"/>
      <c r="M72" s="67"/>
    </row>
    <row r="73" spans="1:13" x14ac:dyDescent="0.25">
      <c r="A73" s="7" t="s">
        <v>45</v>
      </c>
      <c r="B73" s="5" t="str">
        <f>IF(B36="","",B36)</f>
        <v/>
      </c>
      <c r="C73" s="5" t="str">
        <f t="shared" si="36"/>
        <v/>
      </c>
      <c r="D73" s="5" t="str">
        <f t="shared" si="36"/>
        <v/>
      </c>
      <c r="E73" s="5" t="str">
        <f t="shared" si="36"/>
        <v/>
      </c>
      <c r="F73" s="5" t="str">
        <f t="shared" si="36"/>
        <v/>
      </c>
      <c r="G73" s="5" t="str">
        <f t="shared" si="36"/>
        <v/>
      </c>
      <c r="H73" s="5" t="str">
        <f t="shared" si="36"/>
        <v/>
      </c>
      <c r="I73" s="53" t="e">
        <f>AVERAGE(B73:H73)</f>
        <v>#DIV/0!</v>
      </c>
      <c r="J73" s="67"/>
      <c r="K73" s="67"/>
      <c r="L73" s="67"/>
      <c r="M73" s="67"/>
    </row>
    <row r="74" spans="1:13" x14ac:dyDescent="0.25">
      <c r="A74" s="42" t="s">
        <v>46</v>
      </c>
      <c r="B74" s="44" t="str">
        <f t="shared" ref="B74:H74" si="37">IF(B36="","",IF(B81="","",(B36+B81)))</f>
        <v/>
      </c>
      <c r="C74" s="44" t="str">
        <f t="shared" si="37"/>
        <v/>
      </c>
      <c r="D74" s="44" t="str">
        <f t="shared" si="37"/>
        <v/>
      </c>
      <c r="E74" s="44" t="str">
        <f t="shared" si="37"/>
        <v/>
      </c>
      <c r="F74" s="44" t="str">
        <f t="shared" si="37"/>
        <v/>
      </c>
      <c r="G74" s="44" t="str">
        <f t="shared" si="37"/>
        <v/>
      </c>
      <c r="H74" s="44" t="str">
        <f t="shared" si="37"/>
        <v/>
      </c>
      <c r="I74" s="52" t="e">
        <f t="shared" ref="I74:I76" si="38">AVERAGE(B74:H74)</f>
        <v>#DIV/0!</v>
      </c>
      <c r="J74" s="67"/>
      <c r="K74" s="67"/>
      <c r="L74" s="67"/>
      <c r="M74" s="67"/>
    </row>
    <row r="75" spans="1:13" x14ac:dyDescent="0.25">
      <c r="A75" s="7" t="s">
        <v>33</v>
      </c>
      <c r="B75" s="67" t="str">
        <f>B42</f>
        <v/>
      </c>
      <c r="C75" s="67" t="str">
        <f t="shared" ref="C75:H75" si="39">C42</f>
        <v/>
      </c>
      <c r="D75" s="67" t="str">
        <f t="shared" si="39"/>
        <v/>
      </c>
      <c r="E75" s="67" t="str">
        <f t="shared" si="39"/>
        <v/>
      </c>
      <c r="F75" s="67" t="str">
        <f t="shared" si="39"/>
        <v/>
      </c>
      <c r="G75" s="67" t="str">
        <f t="shared" si="39"/>
        <v/>
      </c>
      <c r="H75" s="67" t="str">
        <f t="shared" si="39"/>
        <v/>
      </c>
      <c r="I75" s="53" t="e">
        <f t="shared" si="38"/>
        <v>#DIV/0!</v>
      </c>
      <c r="J75" s="29" t="e">
        <f>AVERAGE(B75:H75)/60</f>
        <v>#DIV/0!</v>
      </c>
      <c r="K75" s="49" t="e">
        <f>I18+I75</f>
        <v>#DIV/0!</v>
      </c>
      <c r="L75" s="51" t="e">
        <f>K75/60</f>
        <v>#DIV/0!</v>
      </c>
      <c r="M75" s="50" t="s">
        <v>38</v>
      </c>
    </row>
    <row r="76" spans="1:13" x14ac:dyDescent="0.25">
      <c r="A76" s="42" t="s">
        <v>34</v>
      </c>
      <c r="B76" s="44" t="str">
        <f>B69</f>
        <v/>
      </c>
      <c r="C76" s="44" t="str">
        <f t="shared" ref="C76:H76" si="40">C69</f>
        <v/>
      </c>
      <c r="D76" s="44" t="str">
        <f t="shared" si="40"/>
        <v/>
      </c>
      <c r="E76" s="44" t="str">
        <f t="shared" si="40"/>
        <v/>
      </c>
      <c r="F76" s="44" t="str">
        <f t="shared" si="40"/>
        <v/>
      </c>
      <c r="G76" s="44" t="str">
        <f t="shared" si="40"/>
        <v/>
      </c>
      <c r="H76" s="44" t="str">
        <f t="shared" si="40"/>
        <v/>
      </c>
      <c r="I76" s="52" t="e">
        <f t="shared" si="38"/>
        <v>#DIV/0!</v>
      </c>
      <c r="J76" s="29" t="e">
        <f>AVERAGE(B76:H76)/60</f>
        <v>#DIV/0!</v>
      </c>
      <c r="K76" s="67"/>
      <c r="L76" s="67"/>
      <c r="M76" s="67"/>
    </row>
    <row r="77" spans="1:13" x14ac:dyDescent="0.25">
      <c r="A77" s="7" t="s">
        <v>35</v>
      </c>
      <c r="B77" s="35" t="e">
        <f>B43</f>
        <v>#VALUE!</v>
      </c>
      <c r="C77" s="35" t="e">
        <f t="shared" ref="C77:H77" si="41">C43</f>
        <v>#VALUE!</v>
      </c>
      <c r="D77" s="35" t="e">
        <f t="shared" si="41"/>
        <v>#VALUE!</v>
      </c>
      <c r="E77" s="35" t="e">
        <f t="shared" si="41"/>
        <v>#VALUE!</v>
      </c>
      <c r="F77" s="35" t="e">
        <f t="shared" si="41"/>
        <v>#VALUE!</v>
      </c>
      <c r="G77" s="35" t="e">
        <f t="shared" si="41"/>
        <v>#VALUE!</v>
      </c>
      <c r="H77" s="35" t="e">
        <f t="shared" si="41"/>
        <v>#VALUE!</v>
      </c>
      <c r="I77" s="54" t="e">
        <f>I75/I76</f>
        <v>#DIV/0!</v>
      </c>
      <c r="J77" s="67"/>
      <c r="K77" s="67"/>
      <c r="L77" s="67"/>
      <c r="M77" s="67"/>
    </row>
    <row r="78" spans="1:13" x14ac:dyDescent="0.25">
      <c r="A78" s="42" t="s">
        <v>48</v>
      </c>
      <c r="B78" s="45" t="e">
        <f>B75/(B69+B81)</f>
        <v>#VALUE!</v>
      </c>
      <c r="C78" s="45" t="e">
        <f t="shared" ref="C78:H78" si="42">C75/(C69+C81)</f>
        <v>#VALUE!</v>
      </c>
      <c r="D78" s="45" t="e">
        <f t="shared" si="42"/>
        <v>#VALUE!</v>
      </c>
      <c r="E78" s="45" t="e">
        <f t="shared" si="42"/>
        <v>#VALUE!</v>
      </c>
      <c r="F78" s="45" t="e">
        <f t="shared" si="42"/>
        <v>#VALUE!</v>
      </c>
      <c r="G78" s="45" t="e">
        <f t="shared" si="42"/>
        <v>#VALUE!</v>
      </c>
      <c r="H78" s="45" t="e">
        <f t="shared" si="42"/>
        <v>#VALUE!</v>
      </c>
      <c r="I78" s="55" t="e">
        <f>I75/(I69+I81)</f>
        <v>#DIV/0!</v>
      </c>
      <c r="J78" s="67"/>
      <c r="K78" s="67"/>
      <c r="L78" s="67"/>
      <c r="M78" s="67"/>
    </row>
    <row r="79" spans="1:13" x14ac:dyDescent="0.25">
      <c r="A79" s="7" t="s">
        <v>0</v>
      </c>
      <c r="B79" s="67">
        <f t="shared" ref="B79:H79" si="43">B66</f>
        <v>0</v>
      </c>
      <c r="C79" s="67">
        <f t="shared" si="43"/>
        <v>0</v>
      </c>
      <c r="D79" s="67">
        <f t="shared" si="43"/>
        <v>0</v>
      </c>
      <c r="E79" s="67">
        <f t="shared" si="43"/>
        <v>0</v>
      </c>
      <c r="F79" s="67">
        <f t="shared" si="43"/>
        <v>0</v>
      </c>
      <c r="G79" s="67">
        <f t="shared" si="43"/>
        <v>0</v>
      </c>
      <c r="H79" s="67">
        <f t="shared" si="43"/>
        <v>0</v>
      </c>
      <c r="I79" s="70">
        <v>5</v>
      </c>
      <c r="J79" s="62" t="s">
        <v>54</v>
      </c>
      <c r="K79" s="61" t="s">
        <v>53</v>
      </c>
      <c r="L79" s="67"/>
      <c r="M79" s="67"/>
    </row>
    <row r="80" spans="1:13" x14ac:dyDescent="0.25">
      <c r="A80" s="42" t="s">
        <v>36</v>
      </c>
      <c r="B80" s="43">
        <f t="shared" ref="B80:H80" si="44">B19</f>
        <v>0</v>
      </c>
      <c r="C80" s="43">
        <f t="shared" si="44"/>
        <v>0</v>
      </c>
      <c r="D80" s="43">
        <f t="shared" si="44"/>
        <v>0</v>
      </c>
      <c r="E80" s="43">
        <f t="shared" si="44"/>
        <v>0</v>
      </c>
      <c r="F80" s="43">
        <f t="shared" si="44"/>
        <v>0</v>
      </c>
      <c r="G80" s="43">
        <f t="shared" si="44"/>
        <v>0</v>
      </c>
      <c r="H80" s="43">
        <f t="shared" si="44"/>
        <v>0</v>
      </c>
      <c r="I80" s="59">
        <f>AVERAGE(B80:H80)</f>
        <v>0</v>
      </c>
      <c r="J80" s="60"/>
      <c r="K80" s="58"/>
      <c r="L80" s="67"/>
      <c r="M80" s="67"/>
    </row>
    <row r="81" spans="1:13" x14ac:dyDescent="0.25">
      <c r="A81" s="7" t="s">
        <v>39</v>
      </c>
      <c r="B81" s="5">
        <f t="shared" ref="B81:H81" si="45">IF(B56="",0,IF(B50="",0,IF(SUM(B56-B50)&gt;0,SUM(B56-B50),0)))</f>
        <v>0</v>
      </c>
      <c r="C81" s="5">
        <f t="shared" si="45"/>
        <v>0</v>
      </c>
      <c r="D81" s="5">
        <f t="shared" si="45"/>
        <v>0</v>
      </c>
      <c r="E81" s="5">
        <f t="shared" si="45"/>
        <v>0</v>
      </c>
      <c r="F81" s="5">
        <f t="shared" si="45"/>
        <v>0</v>
      </c>
      <c r="G81" s="5">
        <f t="shared" si="45"/>
        <v>0</v>
      </c>
      <c r="H81" s="5">
        <f t="shared" si="45"/>
        <v>0</v>
      </c>
      <c r="I81" s="56">
        <f>AVERAGE(B81:H81)</f>
        <v>0</v>
      </c>
      <c r="J81" s="67"/>
      <c r="K81" s="67"/>
      <c r="L81" s="67"/>
      <c r="M81" s="67"/>
    </row>
    <row r="82" spans="1:13" ht="57" customHeight="1" x14ac:dyDescent="0.25">
      <c r="A82" s="111" t="s">
        <v>80</v>
      </c>
      <c r="B82" s="109"/>
      <c r="C82" s="109"/>
      <c r="D82" s="106"/>
      <c r="E82" s="109"/>
      <c r="F82" s="109"/>
      <c r="G82" s="109"/>
      <c r="H82" s="109"/>
      <c r="I82" s="109"/>
    </row>
  </sheetData>
  <pageMargins left="0.7" right="0.7" top="0.75" bottom="0.75" header="0.3" footer="0.3"/>
  <pageSetup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zoomScale="125" zoomScaleNormal="125" workbookViewId="0">
      <selection activeCell="F24" sqref="F24"/>
    </sheetView>
  </sheetViews>
  <sheetFormatPr defaultRowHeight="15" x14ac:dyDescent="0.25"/>
  <cols>
    <col min="1" max="1" width="14.85546875" customWidth="1"/>
    <col min="2" max="14" width="10.7109375" customWidth="1"/>
  </cols>
  <sheetData>
    <row r="1" spans="1:13" x14ac:dyDescent="0.25">
      <c r="A1" s="9" t="s">
        <v>86</v>
      </c>
      <c r="B1" s="10">
        <v>41688</v>
      </c>
      <c r="C1" s="67"/>
      <c r="D1" s="3" t="s">
        <v>50</v>
      </c>
      <c r="E1" s="3">
        <v>2014</v>
      </c>
      <c r="F1" s="3">
        <v>2</v>
      </c>
      <c r="G1" s="3">
        <v>12</v>
      </c>
      <c r="H1" s="67"/>
      <c r="I1" s="13" t="s">
        <v>21</v>
      </c>
      <c r="J1" s="67"/>
      <c r="K1" s="67"/>
      <c r="L1" s="67"/>
      <c r="M1" s="67"/>
    </row>
    <row r="2" spans="1:13" x14ac:dyDescent="0.25">
      <c r="A2" s="8" t="s">
        <v>2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11"/>
      <c r="J2" s="98"/>
      <c r="K2" s="98"/>
      <c r="L2" s="98"/>
      <c r="M2" s="98"/>
    </row>
    <row r="3" spans="1:13" x14ac:dyDescent="0.25">
      <c r="A3" s="22" t="s">
        <v>1</v>
      </c>
      <c r="B3" s="23">
        <f>DATE(E1,F1,G1)</f>
        <v>41682</v>
      </c>
      <c r="C3" s="23">
        <f t="shared" ref="C3:H3" si="0">B3+1</f>
        <v>41683</v>
      </c>
      <c r="D3" s="23">
        <f t="shared" si="0"/>
        <v>41684</v>
      </c>
      <c r="E3" s="23">
        <f t="shared" si="0"/>
        <v>41685</v>
      </c>
      <c r="F3" s="23">
        <f t="shared" si="0"/>
        <v>41686</v>
      </c>
      <c r="G3" s="23">
        <f t="shared" si="0"/>
        <v>41687</v>
      </c>
      <c r="H3" s="23">
        <f t="shared" si="0"/>
        <v>41688</v>
      </c>
      <c r="I3" s="15"/>
      <c r="J3" s="67"/>
      <c r="K3" s="67"/>
      <c r="L3" s="67"/>
      <c r="M3" s="67"/>
    </row>
    <row r="4" spans="1:13" x14ac:dyDescent="0.25">
      <c r="A4" s="22" t="s">
        <v>3</v>
      </c>
      <c r="B4" s="24" t="str">
        <f>IF(WEEKDAY(B3,1)=1,"Sunday",IF(WEEKDAY(B3,1)=2,"Monday",IF(WEEKDAY(B3,1)=3,"Tuesday",IF(WEEKDAY(B3,1)=4,"Wednesday",IF(WEEKDAY(B3,1)=5,"Thursday",IF(WEEKDAY(B3,1)=6,"Friday","Saturday"))))))</f>
        <v>Wednesday</v>
      </c>
      <c r="C4" s="24" t="str">
        <f t="shared" ref="C4:H4" si="1">IF(B4="Sunday","Monday",IF(B4="Monday","Tuesday",IF(B4="Tuesday","Wednesday",IF(B4="Wednesday","Thursday",IF(B4="Thursday","Friday",IF(B4="Friday","Saturday","Sunday"))))))</f>
        <v>Thursday</v>
      </c>
      <c r="D4" s="24" t="str">
        <f t="shared" si="1"/>
        <v>Friday</v>
      </c>
      <c r="E4" s="24" t="str">
        <f t="shared" si="1"/>
        <v>Saturday</v>
      </c>
      <c r="F4" s="24" t="str">
        <f t="shared" si="1"/>
        <v>Sunday</v>
      </c>
      <c r="G4" s="24" t="str">
        <f t="shared" si="1"/>
        <v>Monday</v>
      </c>
      <c r="H4" s="24" t="str">
        <f t="shared" si="1"/>
        <v>Tuesday</v>
      </c>
      <c r="I4" s="15"/>
      <c r="J4" s="67"/>
      <c r="K4" s="67"/>
      <c r="L4" s="67"/>
      <c r="M4" s="67"/>
    </row>
    <row r="5" spans="1:13" hidden="1" x14ac:dyDescent="0.25">
      <c r="A5" s="17" t="s">
        <v>5</v>
      </c>
      <c r="B5" s="18"/>
      <c r="C5" s="18"/>
      <c r="D5" s="18"/>
      <c r="E5" s="18"/>
      <c r="F5" s="18"/>
      <c r="G5" s="18"/>
      <c r="H5" s="18"/>
      <c r="I5" s="36"/>
      <c r="J5" s="67"/>
      <c r="K5" s="67"/>
      <c r="L5" s="67"/>
      <c r="M5" s="67"/>
    </row>
    <row r="6" spans="1:13" hidden="1" x14ac:dyDescent="0.25">
      <c r="A6" s="7" t="s">
        <v>10</v>
      </c>
      <c r="B6" s="6"/>
      <c r="C6" s="25" t="str">
        <f>IF(B6="","",B6)</f>
        <v/>
      </c>
      <c r="D6" s="25" t="str">
        <f t="shared" ref="D6:H6" si="2">C6</f>
        <v/>
      </c>
      <c r="E6" s="25" t="str">
        <f t="shared" si="2"/>
        <v/>
      </c>
      <c r="F6" s="25" t="str">
        <f t="shared" si="2"/>
        <v/>
      </c>
      <c r="G6" s="25" t="str">
        <f t="shared" si="2"/>
        <v/>
      </c>
      <c r="H6" s="25" t="str">
        <f t="shared" si="2"/>
        <v/>
      </c>
      <c r="I6" s="15"/>
      <c r="J6" s="5"/>
      <c r="K6" s="5"/>
      <c r="L6" s="5"/>
      <c r="M6" s="5"/>
    </row>
    <row r="7" spans="1:13" hidden="1" x14ac:dyDescent="0.25">
      <c r="A7" s="7" t="s">
        <v>9</v>
      </c>
      <c r="B7" s="4"/>
      <c r="C7" s="26"/>
      <c r="D7" s="26"/>
      <c r="E7" s="26"/>
      <c r="F7" s="26"/>
      <c r="G7" s="26"/>
      <c r="H7" s="26"/>
      <c r="I7" s="16"/>
      <c r="J7" s="67"/>
      <c r="K7" s="67"/>
      <c r="L7" s="67"/>
      <c r="M7" s="67"/>
    </row>
    <row r="8" spans="1:13" hidden="1" x14ac:dyDescent="0.25">
      <c r="A8" s="7" t="s">
        <v>8</v>
      </c>
      <c r="B8" s="6" t="str">
        <f>IF(B6="","",IF(B7="PM",B6+1200,IF(B6&gt;1159,B6+1200,B6+2400)))</f>
        <v/>
      </c>
      <c r="C8" s="6" t="str">
        <f t="shared" ref="C8:H8" si="3">IF(C6="","",IF(C7="PM",C6+1200,IF(C6&gt;1159,C6+1200,C6+2400)))</f>
        <v/>
      </c>
      <c r="D8" s="6" t="str">
        <f t="shared" si="3"/>
        <v/>
      </c>
      <c r="E8" s="6" t="str">
        <f t="shared" si="3"/>
        <v/>
      </c>
      <c r="F8" s="6" t="str">
        <f t="shared" si="3"/>
        <v/>
      </c>
      <c r="G8" s="6" t="str">
        <f t="shared" si="3"/>
        <v/>
      </c>
      <c r="H8" s="6" t="str">
        <f t="shared" si="3"/>
        <v/>
      </c>
      <c r="I8" s="28" t="str">
        <f>IF(B6="","",IF(I9&lt;2500,I9-1200,I9-2400))</f>
        <v/>
      </c>
      <c r="J8" s="67"/>
      <c r="K8" s="67"/>
      <c r="L8" s="67"/>
      <c r="M8" s="67"/>
    </row>
    <row r="9" spans="1:13" hidden="1" x14ac:dyDescent="0.25">
      <c r="A9" s="7" t="s">
        <v>17</v>
      </c>
      <c r="B9" s="6" t="str">
        <f>IF(B8="","",(LEFT(B8,2)*100)+((RIGHT(B8,2)/60)*100))</f>
        <v/>
      </c>
      <c r="C9" s="6" t="str">
        <f t="shared" ref="C9:H9" si="4">IF(C8="","",(LEFT(C8,2)*100)+((RIGHT(C8,2)/60)*100))</f>
        <v/>
      </c>
      <c r="D9" s="6" t="str">
        <f t="shared" si="4"/>
        <v/>
      </c>
      <c r="E9" s="6" t="str">
        <f t="shared" si="4"/>
        <v/>
      </c>
      <c r="F9" s="6" t="str">
        <f t="shared" si="4"/>
        <v/>
      </c>
      <c r="G9" s="6" t="str">
        <f t="shared" si="4"/>
        <v/>
      </c>
      <c r="H9" s="6" t="str">
        <f t="shared" si="4"/>
        <v/>
      </c>
      <c r="I9" s="28" t="str">
        <f>IF(B6="","",(LEFT(I10,2)*100)+((RIGHT(I10,2)*0.6)))</f>
        <v/>
      </c>
      <c r="J9" s="67"/>
      <c r="K9" s="67"/>
      <c r="L9" s="67"/>
      <c r="M9" s="67"/>
    </row>
    <row r="10" spans="1:13" hidden="1" x14ac:dyDescent="0.25">
      <c r="A10" s="7" t="s">
        <v>18</v>
      </c>
      <c r="B10" s="6" t="str">
        <f>IF(B9="","",(B9-2400)*0.6)</f>
        <v/>
      </c>
      <c r="C10" s="6" t="str">
        <f t="shared" ref="C10:H10" si="5">IF(C9="","",(C9-2400)*0.6)</f>
        <v/>
      </c>
      <c r="D10" s="6" t="str">
        <f t="shared" si="5"/>
        <v/>
      </c>
      <c r="E10" s="6" t="str">
        <f t="shared" si="5"/>
        <v/>
      </c>
      <c r="F10" s="6" t="str">
        <f t="shared" si="5"/>
        <v/>
      </c>
      <c r="G10" s="6" t="str">
        <f t="shared" si="5"/>
        <v/>
      </c>
      <c r="H10" s="6" t="str">
        <f t="shared" si="5"/>
        <v/>
      </c>
      <c r="I10" s="28" t="str">
        <f>IF(B6="","",AVERAGE(B9:H9))</f>
        <v/>
      </c>
      <c r="J10" s="67"/>
      <c r="K10" s="67"/>
      <c r="L10" s="67"/>
      <c r="M10" s="67"/>
    </row>
    <row r="11" spans="1:13" hidden="1" x14ac:dyDescent="0.25">
      <c r="A11" s="17" t="s">
        <v>6</v>
      </c>
      <c r="B11" s="19"/>
      <c r="C11" s="19"/>
      <c r="D11" s="19"/>
      <c r="E11" s="19"/>
      <c r="F11" s="19"/>
      <c r="G11" s="19"/>
      <c r="H11" s="19"/>
      <c r="I11" s="36"/>
      <c r="J11" s="67"/>
      <c r="K11" s="67"/>
      <c r="L11" s="67"/>
      <c r="M11" s="67"/>
    </row>
    <row r="12" spans="1:13" hidden="1" x14ac:dyDescent="0.25">
      <c r="A12" s="7" t="s">
        <v>10</v>
      </c>
      <c r="B12" s="6"/>
      <c r="C12" s="25" t="str">
        <f>IF(B12="","",B12)</f>
        <v/>
      </c>
      <c r="D12" s="25" t="str">
        <f t="shared" ref="D12:H12" si="6">C12</f>
        <v/>
      </c>
      <c r="E12" s="25" t="str">
        <f t="shared" si="6"/>
        <v/>
      </c>
      <c r="F12" s="25" t="str">
        <f t="shared" si="6"/>
        <v/>
      </c>
      <c r="G12" s="25" t="str">
        <f t="shared" si="6"/>
        <v/>
      </c>
      <c r="H12" s="25" t="str">
        <f t="shared" si="6"/>
        <v/>
      </c>
      <c r="I12" s="15"/>
      <c r="J12" s="67"/>
      <c r="K12" s="67"/>
      <c r="L12" s="67"/>
      <c r="M12" s="67"/>
    </row>
    <row r="13" spans="1:13" hidden="1" x14ac:dyDescent="0.25">
      <c r="A13" s="7" t="s">
        <v>9</v>
      </c>
      <c r="B13" s="6"/>
      <c r="C13" s="25"/>
      <c r="D13" s="25"/>
      <c r="E13" s="25"/>
      <c r="F13" s="25"/>
      <c r="G13" s="25"/>
      <c r="H13" s="25"/>
      <c r="I13" s="16"/>
      <c r="J13" s="67"/>
      <c r="K13" s="67"/>
      <c r="L13" s="67"/>
      <c r="M13" s="67"/>
    </row>
    <row r="14" spans="1:13" hidden="1" x14ac:dyDescent="0.25">
      <c r="A14" s="7" t="s">
        <v>8</v>
      </c>
      <c r="B14" s="6" t="str">
        <f>IF(B12="","",IF(B13="AM",IF(B12&lt;1159,B12,B12-1200),IF(B12&lt;1159,B12+1200,B12)))</f>
        <v/>
      </c>
      <c r="C14" s="6" t="str">
        <f t="shared" ref="C14:H14" si="7">IF(C12="","",IF(C13="AM",IF(C12&lt;1159,C12,C12-1200),IF(C12&lt;1159,C12+1200,C12)))</f>
        <v/>
      </c>
      <c r="D14" s="6" t="str">
        <f t="shared" si="7"/>
        <v/>
      </c>
      <c r="E14" s="6" t="str">
        <f t="shared" si="7"/>
        <v/>
      </c>
      <c r="F14" s="6" t="str">
        <f t="shared" si="7"/>
        <v/>
      </c>
      <c r="G14" s="6" t="str">
        <f t="shared" si="7"/>
        <v/>
      </c>
      <c r="H14" s="6" t="str">
        <f t="shared" si="7"/>
        <v/>
      </c>
      <c r="I14" s="28" t="str">
        <f>IF(B12="","",IF(I15&gt;1259,I15-1200,I15))</f>
        <v/>
      </c>
      <c r="J14" s="67"/>
      <c r="K14" s="67"/>
      <c r="L14" s="67"/>
      <c r="M14" s="67"/>
    </row>
    <row r="15" spans="1:13" hidden="1" x14ac:dyDescent="0.25">
      <c r="A15" s="7" t="s">
        <v>17</v>
      </c>
      <c r="B15" s="6" t="str">
        <f>IF(B14="","",(IF(B14&lt;1000,LEFT(B14,1),LEFT(B14,2))*100)+((RIGHT(B14,2)/60)*100))</f>
        <v/>
      </c>
      <c r="C15" s="6" t="str">
        <f t="shared" ref="C15:H15" si="8">IF(C14="","",(IF(C14&lt;1000,LEFT(C14,1),LEFT(C14,2))*100)+((RIGHT(C14,2)/60)*100))</f>
        <v/>
      </c>
      <c r="D15" s="6" t="str">
        <f t="shared" si="8"/>
        <v/>
      </c>
      <c r="E15" s="6" t="str">
        <f t="shared" si="8"/>
        <v/>
      </c>
      <c r="F15" s="6" t="str">
        <f t="shared" si="8"/>
        <v/>
      </c>
      <c r="G15" s="6" t="str">
        <f t="shared" si="8"/>
        <v/>
      </c>
      <c r="H15" s="6" t="str">
        <f t="shared" si="8"/>
        <v/>
      </c>
      <c r="I15" s="28" t="str">
        <f>IF(B12="","",(IF(I16&lt;1000,LEFT(I16,1),LEFT(I16,2))*100)+(RIGHT(I16,2)*0.6))</f>
        <v/>
      </c>
      <c r="J15" s="67"/>
      <c r="K15" s="67"/>
      <c r="L15" s="67"/>
      <c r="M15" s="67"/>
    </row>
    <row r="16" spans="1:13" hidden="1" x14ac:dyDescent="0.25">
      <c r="A16" s="7" t="s">
        <v>18</v>
      </c>
      <c r="B16" s="6" t="str">
        <f>IF(B15="","",(B15*0.6))</f>
        <v/>
      </c>
      <c r="C16" s="6" t="str">
        <f t="shared" ref="C16:H16" si="9">IF(C15="","",(C15*0.6))</f>
        <v/>
      </c>
      <c r="D16" s="6" t="str">
        <f t="shared" si="9"/>
        <v/>
      </c>
      <c r="E16" s="6" t="str">
        <f t="shared" si="9"/>
        <v/>
      </c>
      <c r="F16" s="6" t="str">
        <f t="shared" si="9"/>
        <v/>
      </c>
      <c r="G16" s="6" t="str">
        <f t="shared" si="9"/>
        <v/>
      </c>
      <c r="H16" s="6" t="str">
        <f t="shared" si="9"/>
        <v/>
      </c>
      <c r="I16" s="28" t="str">
        <f>IF(B12="","",TRUNC(AVERAGE(B15:H15),0))</f>
        <v/>
      </c>
      <c r="J16" s="67"/>
      <c r="K16" s="67"/>
      <c r="L16" s="67"/>
      <c r="M16" s="67"/>
    </row>
    <row r="17" spans="1:13" x14ac:dyDescent="0.25">
      <c r="A17" s="34" t="s">
        <v>41</v>
      </c>
      <c r="B17" s="40"/>
      <c r="C17" s="40"/>
      <c r="D17" s="40"/>
      <c r="E17" s="40"/>
      <c r="F17" s="40"/>
      <c r="G17" s="40"/>
      <c r="H17" s="40"/>
      <c r="I17" s="41"/>
      <c r="J17" s="67"/>
      <c r="K17" s="67"/>
      <c r="L17" s="67"/>
      <c r="M17" s="67"/>
    </row>
    <row r="18" spans="1:13" x14ac:dyDescent="0.25">
      <c r="A18" s="7" t="s">
        <v>58</v>
      </c>
      <c r="B18" s="67"/>
      <c r="C18" s="67"/>
      <c r="D18" s="67"/>
      <c r="E18" s="67"/>
      <c r="F18" s="67"/>
      <c r="G18" s="67"/>
      <c r="H18" s="67"/>
      <c r="I18" s="31" t="e">
        <f>AVERAGE(B18:H18)</f>
        <v>#DIV/0!</v>
      </c>
      <c r="J18" s="67"/>
      <c r="K18" s="67"/>
      <c r="L18" s="67"/>
      <c r="M18" s="67"/>
    </row>
    <row r="19" spans="1:13" x14ac:dyDescent="0.25">
      <c r="A19" s="34" t="s">
        <v>59</v>
      </c>
      <c r="B19" s="40"/>
      <c r="C19" s="40"/>
      <c r="D19" s="40"/>
      <c r="E19" s="40"/>
      <c r="F19" s="40"/>
      <c r="G19" s="40"/>
      <c r="H19" s="40"/>
      <c r="I19" s="75"/>
      <c r="J19" s="67"/>
      <c r="K19" s="67"/>
      <c r="L19" s="67"/>
      <c r="M19" s="67"/>
    </row>
    <row r="20" spans="1:13" x14ac:dyDescent="0.25">
      <c r="A20" s="76" t="s">
        <v>67</v>
      </c>
      <c r="B20" s="67"/>
      <c r="C20" s="67"/>
      <c r="D20" s="67"/>
      <c r="E20" s="67"/>
      <c r="F20" s="67"/>
      <c r="G20" s="67"/>
      <c r="H20" s="67"/>
      <c r="I20" s="20"/>
      <c r="J20" s="67"/>
      <c r="K20" s="67"/>
      <c r="L20" s="67"/>
      <c r="M20" s="67"/>
    </row>
    <row r="21" spans="1:13" x14ac:dyDescent="0.25">
      <c r="A21" s="7" t="s">
        <v>9</v>
      </c>
      <c r="B21" s="67"/>
      <c r="C21" s="67"/>
      <c r="D21" s="67"/>
      <c r="E21" s="67"/>
      <c r="F21" s="67"/>
      <c r="G21" s="67"/>
      <c r="H21" s="67"/>
      <c r="I21" s="20"/>
      <c r="J21" s="67"/>
      <c r="K21" s="67"/>
      <c r="L21" s="67"/>
      <c r="M21" s="67"/>
    </row>
    <row r="22" spans="1:13" x14ac:dyDescent="0.25">
      <c r="A22" s="17" t="s">
        <v>63</v>
      </c>
      <c r="B22" s="19"/>
      <c r="C22" s="19"/>
      <c r="D22" s="19"/>
      <c r="E22" s="19"/>
      <c r="F22" s="19"/>
      <c r="G22" s="19"/>
      <c r="H22" s="19"/>
      <c r="I22" s="48" t="e">
        <f>IF(I27&lt;0,1-((IF(I27&lt;0,I27*-1,I27))/1440),(IF(I27&lt;0,I27*-1,I27))/1440)</f>
        <v>#DIV/0!</v>
      </c>
      <c r="J22" s="67"/>
      <c r="K22" s="67"/>
      <c r="L22" s="67"/>
      <c r="M22" s="67"/>
    </row>
    <row r="23" spans="1:13" x14ac:dyDescent="0.25">
      <c r="A23" s="7" t="s">
        <v>66</v>
      </c>
      <c r="B23" s="6"/>
      <c r="C23" s="6"/>
      <c r="D23" s="6"/>
      <c r="E23" s="6"/>
      <c r="F23" s="6"/>
      <c r="G23" s="6"/>
      <c r="H23" s="6"/>
      <c r="I23" s="15"/>
      <c r="J23" s="67"/>
      <c r="K23" s="67"/>
      <c r="L23" s="67"/>
      <c r="M23" s="67"/>
    </row>
    <row r="24" spans="1:13" x14ac:dyDescent="0.25">
      <c r="A24" s="7" t="s">
        <v>9</v>
      </c>
      <c r="B24" s="6"/>
      <c r="C24" s="6"/>
      <c r="D24" s="6"/>
      <c r="E24" s="6"/>
      <c r="F24" s="6"/>
      <c r="G24" s="6"/>
      <c r="H24" s="6"/>
      <c r="I24" s="16"/>
      <c r="J24" s="67"/>
      <c r="K24" s="67"/>
      <c r="L24" s="67"/>
      <c r="M24" s="67"/>
    </row>
    <row r="25" spans="1:13" hidden="1" x14ac:dyDescent="0.25">
      <c r="A25" s="7" t="s">
        <v>8</v>
      </c>
      <c r="B25" s="6" t="str">
        <f t="shared" ref="B25:H25" si="10">IF(B23="","",IF(B24="PM",B23+1200,IF(B23&gt;1159,B23+1200,B23+2400)))</f>
        <v/>
      </c>
      <c r="C25" s="6" t="str">
        <f t="shared" si="10"/>
        <v/>
      </c>
      <c r="D25" s="6" t="str">
        <f t="shared" si="10"/>
        <v/>
      </c>
      <c r="E25" s="6" t="str">
        <f t="shared" si="10"/>
        <v/>
      </c>
      <c r="F25" s="6" t="str">
        <f t="shared" si="10"/>
        <v/>
      </c>
      <c r="G25" s="6" t="str">
        <f t="shared" si="10"/>
        <v/>
      </c>
      <c r="H25" s="6" t="str">
        <f t="shared" si="10"/>
        <v/>
      </c>
      <c r="I25" s="28"/>
      <c r="J25" s="67"/>
      <c r="K25" s="67"/>
      <c r="L25" s="67"/>
      <c r="M25" s="67"/>
    </row>
    <row r="26" spans="1:13" hidden="1" x14ac:dyDescent="0.25">
      <c r="A26" s="7" t="s">
        <v>17</v>
      </c>
      <c r="B26" s="6" t="str">
        <f>IF(B25="","",(LEFT(B25,2)*100)+((RIGHT(B25,2)/60)*100))</f>
        <v/>
      </c>
      <c r="C26" s="6" t="str">
        <f t="shared" ref="C26:H26" si="11">IF(C25="","",(LEFT(C25,2)*100)+((RIGHT(C25,2)/60)*100))</f>
        <v/>
      </c>
      <c r="D26" s="6" t="str">
        <f t="shared" si="11"/>
        <v/>
      </c>
      <c r="E26" s="6" t="str">
        <f t="shared" si="11"/>
        <v/>
      </c>
      <c r="F26" s="6" t="str">
        <f t="shared" si="11"/>
        <v/>
      </c>
      <c r="G26" s="6" t="str">
        <f t="shared" si="11"/>
        <v/>
      </c>
      <c r="H26" s="6" t="str">
        <f t="shared" si="11"/>
        <v/>
      </c>
      <c r="I26" s="28"/>
      <c r="J26" s="67"/>
      <c r="K26" s="67"/>
      <c r="L26" s="67"/>
      <c r="M26" s="67"/>
    </row>
    <row r="27" spans="1:13" hidden="1" x14ac:dyDescent="0.25">
      <c r="A27" s="7" t="s">
        <v>18</v>
      </c>
      <c r="B27" s="6" t="str">
        <f>IF(B26="","",(B26-2400)*0.6)</f>
        <v/>
      </c>
      <c r="C27" s="6" t="str">
        <f t="shared" ref="C27:H27" si="12">IF(C26="","",(C26-2400)*0.6)</f>
        <v/>
      </c>
      <c r="D27" s="6" t="str">
        <f t="shared" si="12"/>
        <v/>
      </c>
      <c r="E27" s="6" t="str">
        <f t="shared" si="12"/>
        <v/>
      </c>
      <c r="F27" s="6" t="str">
        <f t="shared" si="12"/>
        <v/>
      </c>
      <c r="G27" s="6" t="str">
        <f t="shared" si="12"/>
        <v/>
      </c>
      <c r="H27" s="6" t="str">
        <f t="shared" si="12"/>
        <v/>
      </c>
      <c r="I27" s="28" t="e">
        <f>AVERAGE(B27:H27)</f>
        <v>#DIV/0!</v>
      </c>
      <c r="J27" s="67"/>
      <c r="K27" s="6"/>
      <c r="L27" s="67"/>
      <c r="M27" s="67"/>
    </row>
    <row r="28" spans="1:13" hidden="1" x14ac:dyDescent="0.25">
      <c r="A28" s="17" t="s">
        <v>11</v>
      </c>
      <c r="B28" s="19"/>
      <c r="C28" s="19"/>
      <c r="D28" s="19"/>
      <c r="E28" s="19"/>
      <c r="F28" s="19"/>
      <c r="G28" s="19"/>
      <c r="H28" s="19"/>
      <c r="I28" s="21"/>
      <c r="J28" s="67"/>
      <c r="K28" s="67"/>
      <c r="L28" s="67"/>
      <c r="M28" s="67"/>
    </row>
    <row r="29" spans="1:13" hidden="1" x14ac:dyDescent="0.25">
      <c r="A29" s="7" t="s">
        <v>13</v>
      </c>
      <c r="B29" s="5" t="str">
        <f t="shared" ref="B29:H29" si="13">IF(B8="","",IF(B25="","",(IF(B8&gt;B25,-1*(B8-B25),B25-B8)*0.6)))</f>
        <v/>
      </c>
      <c r="C29" s="5" t="str">
        <f t="shared" si="13"/>
        <v/>
      </c>
      <c r="D29" s="5" t="str">
        <f t="shared" si="13"/>
        <v/>
      </c>
      <c r="E29" s="5" t="str">
        <f t="shared" si="13"/>
        <v/>
      </c>
      <c r="F29" s="5" t="str">
        <f t="shared" si="13"/>
        <v/>
      </c>
      <c r="G29" s="5" t="str">
        <f t="shared" si="13"/>
        <v/>
      </c>
      <c r="H29" s="5" t="str">
        <f t="shared" si="13"/>
        <v/>
      </c>
      <c r="I29" s="14" t="str">
        <f>IF(I68="","",AVERAGE(B29:H29))</f>
        <v/>
      </c>
      <c r="J29" s="67"/>
      <c r="K29" s="67"/>
      <c r="L29" s="67"/>
      <c r="M29" s="67"/>
    </row>
    <row r="30" spans="1:13" hidden="1" x14ac:dyDescent="0.25">
      <c r="A30" s="7" t="s">
        <v>12</v>
      </c>
      <c r="B30" s="5" t="str">
        <f t="shared" ref="B30:H30" si="14">IF(B15="","",IF(B49="","",IF(B15&gt;B49,-1*(B15-B49),B49-B15)*0.6))</f>
        <v/>
      </c>
      <c r="C30" s="5" t="str">
        <f t="shared" si="14"/>
        <v/>
      </c>
      <c r="D30" s="5" t="str">
        <f t="shared" si="14"/>
        <v/>
      </c>
      <c r="E30" s="5" t="str">
        <f t="shared" si="14"/>
        <v/>
      </c>
      <c r="F30" s="5" t="str">
        <f t="shared" si="14"/>
        <v/>
      </c>
      <c r="G30" s="5" t="str">
        <f t="shared" si="14"/>
        <v/>
      </c>
      <c r="H30" s="5" t="str">
        <f t="shared" si="14"/>
        <v/>
      </c>
      <c r="I30" s="14" t="str">
        <f>IF(I68="","",AVERAGE(B30:H30))</f>
        <v/>
      </c>
      <c r="J30" s="67"/>
      <c r="K30" s="67"/>
      <c r="L30" s="67"/>
      <c r="M30" s="67"/>
    </row>
    <row r="31" spans="1:13" hidden="1" x14ac:dyDescent="0.25">
      <c r="A31" s="7" t="s">
        <v>14</v>
      </c>
      <c r="B31" s="5" t="str">
        <f t="shared" ref="B31:H31" si="15">IF(B34="","",IF(B35="","",IF(B36="","",IF(B39="","",B34+B36-B39-(15*B35)))))</f>
        <v/>
      </c>
      <c r="C31" s="5" t="str">
        <f t="shared" si="15"/>
        <v/>
      </c>
      <c r="D31" s="5" t="str">
        <f t="shared" si="15"/>
        <v/>
      </c>
      <c r="E31" s="5" t="str">
        <f t="shared" si="15"/>
        <v/>
      </c>
      <c r="F31" s="5" t="str">
        <f t="shared" si="15"/>
        <v/>
      </c>
      <c r="G31" s="5" t="str">
        <f t="shared" si="15"/>
        <v/>
      </c>
      <c r="H31" s="5" t="str">
        <f t="shared" si="15"/>
        <v/>
      </c>
      <c r="I31" s="14" t="e">
        <f>AVERAGE(B31:H31)</f>
        <v>#DIV/0!</v>
      </c>
      <c r="J31" s="67"/>
      <c r="K31" s="67"/>
      <c r="L31" s="67"/>
      <c r="M31" s="67"/>
    </row>
    <row r="32" spans="1:13" hidden="1" x14ac:dyDescent="0.25">
      <c r="A32" s="7" t="s">
        <v>15</v>
      </c>
      <c r="B32" s="5">
        <f>SUM(B29:B31)</f>
        <v>0</v>
      </c>
      <c r="C32" s="5">
        <f t="shared" ref="C32:H32" si="16">SUM(C29:C31)</f>
        <v>0</v>
      </c>
      <c r="D32" s="5">
        <f t="shared" si="16"/>
        <v>0</v>
      </c>
      <c r="E32" s="5">
        <f t="shared" si="16"/>
        <v>0</v>
      </c>
      <c r="F32" s="5">
        <f t="shared" si="16"/>
        <v>0</v>
      </c>
      <c r="G32" s="5">
        <f t="shared" si="16"/>
        <v>0</v>
      </c>
      <c r="H32" s="5">
        <f t="shared" si="16"/>
        <v>0</v>
      </c>
      <c r="I32" s="14">
        <f>AVERAGE(B32:H32)</f>
        <v>0</v>
      </c>
      <c r="J32" s="67"/>
      <c r="K32" s="67"/>
      <c r="L32" s="67"/>
      <c r="M32" s="67"/>
    </row>
    <row r="33" spans="1:13" x14ac:dyDescent="0.25">
      <c r="A33" s="17" t="s">
        <v>42</v>
      </c>
      <c r="B33" s="19"/>
      <c r="C33" s="19"/>
      <c r="D33" s="19"/>
      <c r="E33" s="19"/>
      <c r="F33" s="19"/>
      <c r="G33" s="19"/>
      <c r="H33" s="19"/>
      <c r="I33" s="36"/>
      <c r="J33" s="67"/>
      <c r="K33" s="67"/>
      <c r="L33" s="67"/>
      <c r="M33" s="67"/>
    </row>
    <row r="34" spans="1:13" x14ac:dyDescent="0.25">
      <c r="A34" s="7" t="s">
        <v>71</v>
      </c>
      <c r="B34" s="67"/>
      <c r="C34" s="67"/>
      <c r="D34" s="67"/>
      <c r="E34" s="67"/>
      <c r="F34" s="67"/>
      <c r="G34" s="67"/>
      <c r="H34" s="67"/>
      <c r="I34" s="74" t="e">
        <f t="shared" ref="I34:I40" si="17">AVERAGE(B34:H34)</f>
        <v>#DIV/0!</v>
      </c>
      <c r="J34" s="5"/>
      <c r="K34" s="67"/>
      <c r="L34" s="67"/>
      <c r="M34" s="67"/>
    </row>
    <row r="35" spans="1:13" x14ac:dyDescent="0.25">
      <c r="A35" s="77" t="s">
        <v>69</v>
      </c>
      <c r="B35" s="67"/>
      <c r="C35" s="67"/>
      <c r="D35" s="67"/>
      <c r="E35" s="67"/>
      <c r="F35" s="67"/>
      <c r="G35" s="67"/>
      <c r="H35" s="67"/>
      <c r="I35" s="74" t="e">
        <f t="shared" si="17"/>
        <v>#DIV/0!</v>
      </c>
      <c r="J35" s="67"/>
      <c r="K35" s="67"/>
      <c r="L35" s="67"/>
      <c r="M35" s="67"/>
    </row>
    <row r="36" spans="1:13" x14ac:dyDescent="0.25">
      <c r="A36" s="7" t="s">
        <v>72</v>
      </c>
      <c r="B36" s="67"/>
      <c r="C36" s="67"/>
      <c r="D36" s="67"/>
      <c r="E36" s="67"/>
      <c r="F36" s="67"/>
      <c r="G36" s="67"/>
      <c r="H36" s="67"/>
      <c r="I36" s="74" t="e">
        <f t="shared" si="17"/>
        <v>#DIV/0!</v>
      </c>
      <c r="J36" s="67"/>
      <c r="K36" s="67"/>
      <c r="L36" s="67"/>
      <c r="M36" s="67"/>
    </row>
    <row r="37" spans="1:13" hidden="1" x14ac:dyDescent="0.25">
      <c r="A37" s="7" t="s">
        <v>29</v>
      </c>
      <c r="B37" s="5" t="str">
        <f t="shared" ref="B37:H37" si="18">IF(B56="","",IF(B50="","",(B56-B50)))</f>
        <v/>
      </c>
      <c r="C37" s="5" t="str">
        <f t="shared" si="18"/>
        <v/>
      </c>
      <c r="D37" s="5" t="str">
        <f t="shared" si="18"/>
        <v/>
      </c>
      <c r="E37" s="5" t="str">
        <f t="shared" si="18"/>
        <v/>
      </c>
      <c r="F37" s="5" t="str">
        <f t="shared" si="18"/>
        <v/>
      </c>
      <c r="G37" s="5" t="str">
        <f t="shared" si="18"/>
        <v/>
      </c>
      <c r="H37" s="5" t="str">
        <f t="shared" si="18"/>
        <v/>
      </c>
      <c r="I37" s="14" t="e">
        <f t="shared" si="17"/>
        <v>#DIV/0!</v>
      </c>
      <c r="J37" s="67"/>
      <c r="K37" s="67"/>
      <c r="L37" s="67"/>
      <c r="M37" s="67"/>
    </row>
    <row r="38" spans="1:13" hidden="1" x14ac:dyDescent="0.25">
      <c r="A38" s="7" t="s">
        <v>26</v>
      </c>
      <c r="B38" s="5">
        <f>B36</f>
        <v>0</v>
      </c>
      <c r="C38" s="5">
        <f t="shared" ref="C38:H38" si="19">C36</f>
        <v>0</v>
      </c>
      <c r="D38" s="5">
        <f t="shared" si="19"/>
        <v>0</v>
      </c>
      <c r="E38" s="5">
        <f t="shared" si="19"/>
        <v>0</v>
      </c>
      <c r="F38" s="5">
        <f t="shared" si="19"/>
        <v>0</v>
      </c>
      <c r="G38" s="5">
        <f t="shared" si="19"/>
        <v>0</v>
      </c>
      <c r="H38" s="5">
        <f t="shared" si="19"/>
        <v>0</v>
      </c>
      <c r="I38" s="14">
        <f t="shared" si="17"/>
        <v>0</v>
      </c>
      <c r="J38" s="67"/>
      <c r="K38" s="67"/>
      <c r="L38" s="67"/>
      <c r="M38" s="67"/>
    </row>
    <row r="39" spans="1:13" hidden="1" x14ac:dyDescent="0.25">
      <c r="A39" s="7" t="s">
        <v>20</v>
      </c>
      <c r="B39" s="67">
        <v>0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14">
        <f t="shared" si="17"/>
        <v>0</v>
      </c>
      <c r="J39" s="67"/>
      <c r="K39" s="67"/>
      <c r="L39" s="67"/>
      <c r="M39" s="67"/>
    </row>
    <row r="40" spans="1:13" hidden="1" x14ac:dyDescent="0.25">
      <c r="A40" s="7" t="s">
        <v>27</v>
      </c>
      <c r="B40" s="67">
        <f>B34+B36</f>
        <v>0</v>
      </c>
      <c r="C40" s="67">
        <f t="shared" ref="C40:H40" si="20">C34+C36</f>
        <v>0</v>
      </c>
      <c r="D40" s="67">
        <f t="shared" si="20"/>
        <v>0</v>
      </c>
      <c r="E40" s="67">
        <f t="shared" si="20"/>
        <v>0</v>
      </c>
      <c r="F40" s="67">
        <f t="shared" si="20"/>
        <v>0</v>
      </c>
      <c r="G40" s="67">
        <f t="shared" si="20"/>
        <v>0</v>
      </c>
      <c r="H40" s="67">
        <f t="shared" si="20"/>
        <v>0</v>
      </c>
      <c r="I40" s="14">
        <f t="shared" si="17"/>
        <v>0</v>
      </c>
      <c r="J40" s="67"/>
      <c r="K40" s="67"/>
      <c r="L40" s="67"/>
      <c r="M40" s="67"/>
    </row>
    <row r="41" spans="1:13" hidden="1" x14ac:dyDescent="0.25">
      <c r="A41" s="7" t="s">
        <v>24</v>
      </c>
      <c r="B41" s="67" t="str">
        <f t="shared" ref="B41:H41" si="21">IF(B29="","",IF(B38="","",IF(B29&gt;0,B38+B29,B38)))</f>
        <v/>
      </c>
      <c r="C41" s="67" t="str">
        <f t="shared" si="21"/>
        <v/>
      </c>
      <c r="D41" s="67" t="str">
        <f t="shared" si="21"/>
        <v/>
      </c>
      <c r="E41" s="67" t="str">
        <f t="shared" si="21"/>
        <v/>
      </c>
      <c r="F41" s="67" t="str">
        <f t="shared" si="21"/>
        <v/>
      </c>
      <c r="G41" s="67" t="str">
        <f t="shared" si="21"/>
        <v/>
      </c>
      <c r="H41" s="67" t="str">
        <f t="shared" si="21"/>
        <v/>
      </c>
      <c r="I41" s="14"/>
      <c r="J41" s="67"/>
      <c r="K41" s="67" t="s">
        <v>28</v>
      </c>
      <c r="L41" s="67"/>
      <c r="M41" s="67"/>
    </row>
    <row r="42" spans="1:13" hidden="1" x14ac:dyDescent="0.25">
      <c r="A42" s="7" t="s">
        <v>22</v>
      </c>
      <c r="B42" s="67" t="str">
        <f>IF(B27="","",IF(B50="","",IF(B34="","",IF(B36="","",(-1*B27)+B50-B34-B36))))</f>
        <v/>
      </c>
      <c r="C42" s="67" t="str">
        <f t="shared" ref="C42:H42" si="22">IF(C27="","",IF(C50="","",IF(C34="","",IF(C36="","",(-1*C27)+C50-C34-C36))))</f>
        <v/>
      </c>
      <c r="D42" s="67" t="str">
        <f t="shared" si="22"/>
        <v/>
      </c>
      <c r="E42" s="67" t="str">
        <f>IF(E27="","",IF(E50="","",IF(E34="","",IF(E36="","",(-1*E27)+E50-E34-E36))))</f>
        <v/>
      </c>
      <c r="F42" s="67" t="str">
        <f t="shared" si="22"/>
        <v/>
      </c>
      <c r="G42" s="67" t="str">
        <f t="shared" si="22"/>
        <v/>
      </c>
      <c r="H42" s="67" t="str">
        <f t="shared" si="22"/>
        <v/>
      </c>
      <c r="I42" s="14" t="e">
        <f>AVERAGE(B42:H42)</f>
        <v>#DIV/0!</v>
      </c>
      <c r="J42" s="29"/>
      <c r="K42" s="29"/>
      <c r="L42" s="67"/>
      <c r="M42" s="67"/>
    </row>
    <row r="43" spans="1:13" hidden="1" x14ac:dyDescent="0.25">
      <c r="A43" s="7" t="s">
        <v>23</v>
      </c>
      <c r="B43" s="35" t="e">
        <f t="shared" ref="B43:H43" si="23">B42/B69</f>
        <v>#VALUE!</v>
      </c>
      <c r="C43" s="35" t="e">
        <f t="shared" si="23"/>
        <v>#VALUE!</v>
      </c>
      <c r="D43" s="35" t="e">
        <f t="shared" si="23"/>
        <v>#VALUE!</v>
      </c>
      <c r="E43" s="35" t="e">
        <f t="shared" si="23"/>
        <v>#VALUE!</v>
      </c>
      <c r="F43" s="35" t="e">
        <f t="shared" si="23"/>
        <v>#VALUE!</v>
      </c>
      <c r="G43" s="35" t="e">
        <f t="shared" si="23"/>
        <v>#VALUE!</v>
      </c>
      <c r="H43" s="35" t="e">
        <f t="shared" si="23"/>
        <v>#VALUE!</v>
      </c>
      <c r="I43" s="30" t="e">
        <f>AVERAGE(B43:H43)</f>
        <v>#VALUE!</v>
      </c>
      <c r="J43" s="67"/>
      <c r="K43" s="67"/>
      <c r="L43" s="67"/>
      <c r="M43" s="67"/>
    </row>
    <row r="44" spans="1:13" hidden="1" x14ac:dyDescent="0.25">
      <c r="A44" s="7" t="s">
        <v>25</v>
      </c>
      <c r="B44" s="27" t="e">
        <f t="shared" ref="B44:H44" si="24">IF(B43="","",IF(B29="","",B42/(B42+B36+B34+B37+IF(B29&gt;0,B29,0))))</f>
        <v>#VALUE!</v>
      </c>
      <c r="C44" s="27" t="e">
        <f t="shared" si="24"/>
        <v>#VALUE!</v>
      </c>
      <c r="D44" s="27" t="e">
        <f t="shared" si="24"/>
        <v>#VALUE!</v>
      </c>
      <c r="E44" s="27" t="e">
        <f t="shared" si="24"/>
        <v>#VALUE!</v>
      </c>
      <c r="F44" s="27" t="e">
        <f t="shared" si="24"/>
        <v>#VALUE!</v>
      </c>
      <c r="G44" s="27" t="e">
        <f t="shared" si="24"/>
        <v>#VALUE!</v>
      </c>
      <c r="H44" s="27" t="e">
        <f t="shared" si="24"/>
        <v>#VALUE!</v>
      </c>
      <c r="I44" s="30" t="str">
        <f>IF(I68="","",AVERAGE(B44:H44))</f>
        <v/>
      </c>
      <c r="J44" s="67"/>
      <c r="K44" s="67"/>
      <c r="L44" s="67"/>
      <c r="M44" s="67"/>
    </row>
    <row r="45" spans="1:13" x14ac:dyDescent="0.25">
      <c r="A45" s="17" t="s">
        <v>47</v>
      </c>
      <c r="B45" s="19"/>
      <c r="C45" s="19"/>
      <c r="D45" s="19"/>
      <c r="E45" s="19"/>
      <c r="F45" s="19"/>
      <c r="G45" s="19"/>
      <c r="H45" s="19"/>
      <c r="I45" s="48" t="e">
        <f>IF(I50&lt;0,1-((IF(I50&lt;0,I50*-1,I50))/1440),(IF(I50&lt;0,I50*-1,I50))/1440)</f>
        <v>#DIV/0!</v>
      </c>
      <c r="J45" s="67"/>
      <c r="K45" s="67"/>
      <c r="L45" s="67"/>
      <c r="M45" s="67"/>
    </row>
    <row r="46" spans="1:13" x14ac:dyDescent="0.25">
      <c r="A46" s="7" t="s">
        <v>73</v>
      </c>
      <c r="B46" s="6"/>
      <c r="C46" s="6"/>
      <c r="D46" s="6"/>
      <c r="E46" s="6"/>
      <c r="F46" s="6"/>
      <c r="G46" s="6"/>
      <c r="H46" s="6"/>
      <c r="I46" s="15"/>
      <c r="J46" s="67"/>
      <c r="K46" s="67"/>
      <c r="L46" s="67"/>
      <c r="M46" s="67"/>
    </row>
    <row r="47" spans="1:13" x14ac:dyDescent="0.25">
      <c r="A47" s="7" t="s">
        <v>9</v>
      </c>
      <c r="B47" s="6"/>
      <c r="C47" s="6"/>
      <c r="D47" s="6"/>
      <c r="E47" s="6"/>
      <c r="F47" s="6"/>
      <c r="G47" s="6"/>
      <c r="H47" s="6"/>
      <c r="I47" s="16"/>
      <c r="J47" s="67"/>
      <c r="K47" s="67"/>
      <c r="L47" s="67"/>
      <c r="M47" s="67"/>
    </row>
    <row r="48" spans="1:13" hidden="1" x14ac:dyDescent="0.25">
      <c r="A48" s="7" t="s">
        <v>8</v>
      </c>
      <c r="B48" s="6" t="str">
        <f t="shared" ref="B48:H48" si="25">IF(B46="","",IF(B47="AM",IF(B46&lt;1159,B46,B46-1200),IF(B46&lt;1159,B46+1200,B46)))</f>
        <v/>
      </c>
      <c r="C48" s="6" t="str">
        <f t="shared" si="25"/>
        <v/>
      </c>
      <c r="D48" s="6" t="str">
        <f t="shared" si="25"/>
        <v/>
      </c>
      <c r="E48" s="6" t="str">
        <f t="shared" si="25"/>
        <v/>
      </c>
      <c r="F48" s="6" t="str">
        <f t="shared" si="25"/>
        <v/>
      </c>
      <c r="G48" s="6" t="str">
        <f t="shared" si="25"/>
        <v/>
      </c>
      <c r="H48" s="6" t="str">
        <f t="shared" si="25"/>
        <v/>
      </c>
      <c r="I48" s="28"/>
      <c r="J48" s="67"/>
      <c r="K48" s="67"/>
      <c r="L48" s="67"/>
      <c r="M48" s="67"/>
    </row>
    <row r="49" spans="1:13" hidden="1" x14ac:dyDescent="0.25">
      <c r="A49" s="7" t="s">
        <v>17</v>
      </c>
      <c r="B49" s="6" t="str">
        <f>IF(B48="","",(IF(B48&lt;1000,LEFT(B48,1),LEFT(B48,2))*100)+((RIGHT(B48,2)/60)*100))</f>
        <v/>
      </c>
      <c r="C49" s="6" t="str">
        <f t="shared" ref="C49:H49" si="26">IF(C48="","",(IF(C48&lt;1000,LEFT(C48,1),LEFT(C48,2))*100)+((RIGHT(C48,2)/60)*100))</f>
        <v/>
      </c>
      <c r="D49" s="6" t="str">
        <f t="shared" si="26"/>
        <v/>
      </c>
      <c r="E49" s="6" t="str">
        <f t="shared" si="26"/>
        <v/>
      </c>
      <c r="F49" s="6" t="str">
        <f t="shared" si="26"/>
        <v/>
      </c>
      <c r="G49" s="6" t="str">
        <f t="shared" si="26"/>
        <v/>
      </c>
      <c r="H49" s="6" t="str">
        <f t="shared" si="26"/>
        <v/>
      </c>
      <c r="I49" s="28"/>
      <c r="J49" s="67"/>
      <c r="K49" s="67"/>
      <c r="L49" s="67"/>
      <c r="M49" s="67"/>
    </row>
    <row r="50" spans="1:13" hidden="1" x14ac:dyDescent="0.25">
      <c r="A50" s="7" t="s">
        <v>18</v>
      </c>
      <c r="B50" s="6" t="str">
        <f>IF(B49="","",(B49*0.6))</f>
        <v/>
      </c>
      <c r="C50" s="6" t="str">
        <f t="shared" ref="C50:H50" si="27">IF(C49="","",(C49*0.6))</f>
        <v/>
      </c>
      <c r="D50" s="6" t="str">
        <f t="shared" si="27"/>
        <v/>
      </c>
      <c r="E50" s="6" t="str">
        <f t="shared" si="27"/>
        <v/>
      </c>
      <c r="F50" s="6" t="str">
        <f t="shared" si="27"/>
        <v/>
      </c>
      <c r="G50" s="6" t="str">
        <f t="shared" si="27"/>
        <v/>
      </c>
      <c r="H50" s="6" t="str">
        <f t="shared" si="27"/>
        <v/>
      </c>
      <c r="I50" s="28" t="e">
        <f>AVERAGE(B50:H50)</f>
        <v>#DIV/0!</v>
      </c>
      <c r="J50" s="29"/>
      <c r="K50" s="67"/>
      <c r="L50" s="67"/>
      <c r="M50" s="67"/>
    </row>
    <row r="51" spans="1:13" x14ac:dyDescent="0.25">
      <c r="A51" s="17" t="s">
        <v>30</v>
      </c>
      <c r="B51" s="19"/>
      <c r="C51" s="19"/>
      <c r="D51" s="19"/>
      <c r="E51" s="19"/>
      <c r="F51" s="19"/>
      <c r="G51" s="19"/>
      <c r="H51" s="19"/>
      <c r="I51" s="48" t="e">
        <f>IF(I56&lt;0,1-((IF(I56&lt;0,I56*-1,I56))/1440),(IF(I56&lt;0,I56*-1,I56))/1440)</f>
        <v>#DIV/0!</v>
      </c>
      <c r="J51" s="89"/>
      <c r="K51" s="67"/>
      <c r="L51" s="67"/>
      <c r="M51" s="67"/>
    </row>
    <row r="52" spans="1:13" x14ac:dyDescent="0.25">
      <c r="A52" s="7" t="s">
        <v>74</v>
      </c>
      <c r="B52" s="6"/>
      <c r="C52" s="6"/>
      <c r="D52" s="6"/>
      <c r="E52" s="6"/>
      <c r="F52" s="6"/>
      <c r="G52" s="6"/>
      <c r="H52" s="6"/>
      <c r="I52" s="15"/>
      <c r="J52" s="67"/>
      <c r="K52" s="67"/>
      <c r="L52" s="67"/>
      <c r="M52" s="67"/>
    </row>
    <row r="53" spans="1:13" x14ac:dyDescent="0.25">
      <c r="A53" s="7" t="s">
        <v>9</v>
      </c>
      <c r="B53" s="6"/>
      <c r="C53" s="6"/>
      <c r="D53" s="6"/>
      <c r="E53" s="6"/>
      <c r="F53" s="6"/>
      <c r="G53" s="6"/>
      <c r="H53" s="6"/>
      <c r="I53" s="16"/>
      <c r="J53" s="67"/>
      <c r="K53" s="67"/>
      <c r="L53" s="67"/>
      <c r="M53" s="67"/>
    </row>
    <row r="54" spans="1:13" hidden="1" x14ac:dyDescent="0.25">
      <c r="A54" s="7" t="s">
        <v>8</v>
      </c>
      <c r="B54" s="6" t="str">
        <f t="shared" ref="B54:H54" si="28">IF(B52="","",IF(B53="AM",IF(B52&lt;1159,B52,B52-1200),IF(B52&lt;1159,B52+1200,B52)))</f>
        <v/>
      </c>
      <c r="C54" s="6" t="str">
        <f t="shared" si="28"/>
        <v/>
      </c>
      <c r="D54" s="6" t="str">
        <f t="shared" si="28"/>
        <v/>
      </c>
      <c r="E54" s="6" t="str">
        <f t="shared" si="28"/>
        <v/>
      </c>
      <c r="F54" s="6" t="str">
        <f t="shared" si="28"/>
        <v/>
      </c>
      <c r="G54" s="6" t="str">
        <f t="shared" si="28"/>
        <v/>
      </c>
      <c r="H54" s="6" t="str">
        <f t="shared" si="28"/>
        <v/>
      </c>
      <c r="I54" s="28"/>
      <c r="J54" s="67"/>
      <c r="K54" s="67"/>
      <c r="L54" s="67"/>
      <c r="M54" s="67"/>
    </row>
    <row r="55" spans="1:13" hidden="1" x14ac:dyDescent="0.25">
      <c r="A55" s="7" t="s">
        <v>17</v>
      </c>
      <c r="B55" s="6" t="str">
        <f>IF(B54="","",(IF(B54&lt;1000,LEFT(B54,1),LEFT(B54,2))*100)+((RIGHT(B54,2)/60)*100))</f>
        <v/>
      </c>
      <c r="C55" s="6" t="str">
        <f t="shared" ref="C55:H55" si="29">IF(C54="","",(IF(C54&lt;1000,LEFT(C54,1),LEFT(C54,2))*100)+((RIGHT(C54,2)/60)*100))</f>
        <v/>
      </c>
      <c r="D55" s="6" t="str">
        <f t="shared" si="29"/>
        <v/>
      </c>
      <c r="E55" s="6" t="str">
        <f t="shared" si="29"/>
        <v/>
      </c>
      <c r="F55" s="6" t="str">
        <f t="shared" si="29"/>
        <v/>
      </c>
      <c r="G55" s="6" t="str">
        <f t="shared" si="29"/>
        <v/>
      </c>
      <c r="H55" s="6" t="str">
        <f t="shared" si="29"/>
        <v/>
      </c>
      <c r="I55" s="28"/>
      <c r="J55" s="67"/>
      <c r="K55" s="67"/>
      <c r="L55" s="67"/>
      <c r="M55" s="67"/>
    </row>
    <row r="56" spans="1:13" hidden="1" x14ac:dyDescent="0.25">
      <c r="A56" s="7" t="s">
        <v>18</v>
      </c>
      <c r="B56" s="6" t="str">
        <f>IF(B55="","",(B55*0.6))</f>
        <v/>
      </c>
      <c r="C56" s="6" t="str">
        <f t="shared" ref="C56:H56" si="30">IF(C55="","",(C55*0.6))</f>
        <v/>
      </c>
      <c r="D56" s="6" t="str">
        <f t="shared" si="30"/>
        <v/>
      </c>
      <c r="E56" s="6" t="str">
        <f t="shared" si="30"/>
        <v/>
      </c>
      <c r="F56" s="6" t="str">
        <f t="shared" si="30"/>
        <v/>
      </c>
      <c r="G56" s="6" t="str">
        <f t="shared" si="30"/>
        <v/>
      </c>
      <c r="H56" s="6" t="str">
        <f t="shared" si="30"/>
        <v/>
      </c>
      <c r="I56" s="28" t="e">
        <f>AVERAGE(B56:H56)</f>
        <v>#DIV/0!</v>
      </c>
      <c r="J56" s="67"/>
      <c r="K56" s="67"/>
      <c r="L56" s="67"/>
      <c r="M56" s="67"/>
    </row>
    <row r="57" spans="1:13" hidden="1" x14ac:dyDescent="0.25">
      <c r="A57" s="34" t="s">
        <v>43</v>
      </c>
      <c r="B57" s="32"/>
      <c r="C57" s="32"/>
      <c r="D57" s="32"/>
      <c r="E57" s="32"/>
      <c r="F57" s="32"/>
      <c r="G57" s="32"/>
      <c r="H57" s="32"/>
      <c r="I57" s="33"/>
      <c r="J57" s="67"/>
      <c r="K57" s="58"/>
      <c r="L57" s="67"/>
      <c r="M57" s="67"/>
    </row>
    <row r="58" spans="1:13" hidden="1" x14ac:dyDescent="0.25">
      <c r="A58" s="64" t="s">
        <v>55</v>
      </c>
      <c r="B58" s="65">
        <v>10</v>
      </c>
      <c r="C58" s="65">
        <v>5</v>
      </c>
      <c r="D58" s="65">
        <v>30</v>
      </c>
      <c r="E58" s="65">
        <v>15</v>
      </c>
      <c r="F58" s="65">
        <v>20</v>
      </c>
      <c r="G58" s="65">
        <v>10</v>
      </c>
      <c r="H58" s="65">
        <v>10</v>
      </c>
      <c r="I58" s="66"/>
      <c r="J58" s="79"/>
      <c r="K58" s="79"/>
      <c r="L58" s="79"/>
      <c r="M58" s="79"/>
    </row>
    <row r="59" spans="1:13" x14ac:dyDescent="0.25">
      <c r="A59" s="17" t="s">
        <v>7</v>
      </c>
      <c r="B59" s="19"/>
      <c r="C59" s="19"/>
      <c r="D59" s="19"/>
      <c r="E59" s="19"/>
      <c r="F59" s="19"/>
      <c r="G59" s="19"/>
      <c r="H59" s="19"/>
      <c r="I59" s="92" t="e">
        <f>IF(I64&lt;0,1-((IF(I64&lt;0,I64*-1,I64))/1440),(IF(I64&lt;0,I64*-1,I64))/1440)</f>
        <v>#DIV/0!</v>
      </c>
      <c r="J59" s="96"/>
      <c r="K59" s="96"/>
      <c r="L59" s="96"/>
      <c r="M59" s="96"/>
    </row>
    <row r="60" spans="1:13" x14ac:dyDescent="0.25">
      <c r="A60" s="7" t="s">
        <v>75</v>
      </c>
      <c r="B60" s="6"/>
      <c r="C60" s="6"/>
      <c r="D60" s="6"/>
      <c r="E60" s="6"/>
      <c r="F60" s="6"/>
      <c r="G60" s="6"/>
      <c r="H60" s="6"/>
      <c r="I60" s="15"/>
      <c r="J60" s="96"/>
      <c r="K60" s="96"/>
      <c r="L60" s="96"/>
      <c r="M60" s="96"/>
    </row>
    <row r="61" spans="1:13" x14ac:dyDescent="0.25">
      <c r="A61" s="7" t="s">
        <v>9</v>
      </c>
      <c r="B61" s="6"/>
      <c r="C61" s="6"/>
      <c r="D61" s="6"/>
      <c r="E61" s="6"/>
      <c r="F61" s="6"/>
      <c r="G61" s="6"/>
      <c r="H61" s="6"/>
      <c r="I61" s="16"/>
      <c r="J61" s="96"/>
      <c r="K61" s="96"/>
      <c r="L61" s="96"/>
      <c r="M61" s="96"/>
    </row>
    <row r="62" spans="1:13" hidden="1" x14ac:dyDescent="0.25">
      <c r="A62" s="7" t="s">
        <v>8</v>
      </c>
      <c r="B62" s="6" t="str">
        <f t="shared" ref="B62:H62" si="31">IF(B60="","",IF(B61="AM",IF(B60&lt;1159,B60,B60-1200),IF(B60&lt;1159,B60+1200,B60)))</f>
        <v/>
      </c>
      <c r="C62" s="6" t="str">
        <f t="shared" si="31"/>
        <v/>
      </c>
      <c r="D62" s="6" t="str">
        <f t="shared" si="31"/>
        <v/>
      </c>
      <c r="E62" s="6" t="str">
        <f t="shared" si="31"/>
        <v/>
      </c>
      <c r="F62" s="6" t="str">
        <f t="shared" si="31"/>
        <v/>
      </c>
      <c r="G62" s="6" t="str">
        <f t="shared" si="31"/>
        <v/>
      </c>
      <c r="H62" s="6" t="str">
        <f t="shared" si="31"/>
        <v/>
      </c>
      <c r="I62" s="28"/>
      <c r="J62" s="99"/>
      <c r="K62" s="99"/>
      <c r="L62" s="99"/>
      <c r="M62" s="99"/>
    </row>
    <row r="63" spans="1:13" hidden="1" x14ac:dyDescent="0.25">
      <c r="A63" s="7" t="s">
        <v>17</v>
      </c>
      <c r="B63" s="6" t="str">
        <f>IF(B62="","",(IF(B62&lt;1000,LEFT(B62,1),LEFT(B62,2))*100)+((RIGHT(B62,2)/60)*100))</f>
        <v/>
      </c>
      <c r="C63" s="6" t="str">
        <f t="shared" ref="C63:H63" si="32">IF(C62="","",(IF(C62&lt;1000,LEFT(C62,1),LEFT(C62,2))*100)+((RIGHT(C62,2)/60)*100))</f>
        <v/>
      </c>
      <c r="D63" s="6" t="str">
        <f t="shared" si="32"/>
        <v/>
      </c>
      <c r="E63" s="6" t="str">
        <f t="shared" si="32"/>
        <v/>
      </c>
      <c r="F63" s="6" t="str">
        <f t="shared" si="32"/>
        <v/>
      </c>
      <c r="G63" s="6" t="str">
        <f t="shared" si="32"/>
        <v/>
      </c>
      <c r="H63" s="6" t="str">
        <f t="shared" si="32"/>
        <v/>
      </c>
      <c r="I63" s="28"/>
      <c r="J63" s="97"/>
      <c r="K63" s="97"/>
      <c r="L63" s="97"/>
      <c r="M63" s="97"/>
    </row>
    <row r="64" spans="1:13" hidden="1" x14ac:dyDescent="0.25">
      <c r="A64" s="7" t="s">
        <v>18</v>
      </c>
      <c r="B64" s="6" t="str">
        <f>IF(B63="","",(B63*0.6))</f>
        <v/>
      </c>
      <c r="C64" s="6" t="str">
        <f t="shared" ref="C64:H64" si="33">IF(C63="","",(C63*0.6))</f>
        <v/>
      </c>
      <c r="D64" s="6" t="str">
        <f t="shared" si="33"/>
        <v/>
      </c>
      <c r="E64" s="6" t="str">
        <f t="shared" si="33"/>
        <v/>
      </c>
      <c r="F64" s="6" t="str">
        <f t="shared" si="33"/>
        <v/>
      </c>
      <c r="G64" s="6" t="str">
        <f t="shared" si="33"/>
        <v/>
      </c>
      <c r="H64" s="6" t="str">
        <f t="shared" si="33"/>
        <v/>
      </c>
      <c r="I64" s="28" t="e">
        <f>AVERAGE(B64:H64)</f>
        <v>#DIV/0!</v>
      </c>
      <c r="J64" s="97"/>
      <c r="K64" s="97"/>
      <c r="L64" s="97"/>
      <c r="M64" s="97"/>
    </row>
    <row r="65" spans="1:13" x14ac:dyDescent="0.25">
      <c r="A65" s="17" t="s">
        <v>0</v>
      </c>
      <c r="B65" s="18"/>
      <c r="C65" s="18"/>
      <c r="D65" s="18"/>
      <c r="E65" s="18"/>
      <c r="F65" s="18"/>
      <c r="G65" s="18"/>
      <c r="H65" s="18"/>
      <c r="I65" s="18"/>
      <c r="J65" s="67"/>
      <c r="K65" s="67"/>
      <c r="L65" s="67"/>
      <c r="M65" s="67"/>
    </row>
    <row r="66" spans="1:13" x14ac:dyDescent="0.25">
      <c r="A66" s="7" t="s">
        <v>76</v>
      </c>
      <c r="B66" s="67"/>
      <c r="C66" s="67"/>
      <c r="D66" s="67"/>
      <c r="E66" s="67"/>
      <c r="F66" s="67"/>
      <c r="G66" s="67"/>
      <c r="H66" s="67"/>
      <c r="I66" s="15" t="e">
        <f>AVERAGE(B66:H66)</f>
        <v>#DIV/0!</v>
      </c>
      <c r="J66" s="67"/>
      <c r="K66" s="67"/>
      <c r="L66" s="67"/>
      <c r="M66" s="67"/>
    </row>
    <row r="67" spans="1:13" x14ac:dyDescent="0.25">
      <c r="A67" s="17" t="s">
        <v>44</v>
      </c>
      <c r="B67" s="19"/>
      <c r="C67" s="19"/>
      <c r="D67" s="19"/>
      <c r="E67" s="19"/>
      <c r="F67" s="19"/>
      <c r="G67" s="19"/>
      <c r="H67" s="19"/>
      <c r="I67" s="37"/>
      <c r="J67" s="67"/>
      <c r="K67" s="67"/>
      <c r="L67" s="67"/>
      <c r="M67" s="67"/>
    </row>
    <row r="68" spans="1:13" x14ac:dyDescent="0.25">
      <c r="A68" s="7" t="s">
        <v>16</v>
      </c>
      <c r="B68" s="6" t="str">
        <f t="shared" ref="B68:H68" si="34">IF(B16="","",IF(B10="","",(B16+(-1*B10))))</f>
        <v/>
      </c>
      <c r="C68" s="6" t="str">
        <f t="shared" si="34"/>
        <v/>
      </c>
      <c r="D68" s="6" t="str">
        <f t="shared" si="34"/>
        <v/>
      </c>
      <c r="E68" s="6" t="str">
        <f t="shared" si="34"/>
        <v/>
      </c>
      <c r="F68" s="6" t="str">
        <f t="shared" si="34"/>
        <v/>
      </c>
      <c r="G68" s="6" t="str">
        <f t="shared" si="34"/>
        <v/>
      </c>
      <c r="H68" s="6" t="str">
        <f t="shared" si="34"/>
        <v/>
      </c>
      <c r="I68" s="14" t="str">
        <f>IF(B6="","",IF(B12="","",AVERAGE(B68:H68)))</f>
        <v/>
      </c>
      <c r="J68" s="67" t="e">
        <f>I68/60</f>
        <v>#VALUE!</v>
      </c>
      <c r="K68" s="67"/>
      <c r="L68" s="67"/>
      <c r="M68" s="67"/>
    </row>
    <row r="69" spans="1:13" x14ac:dyDescent="0.25">
      <c r="A69" s="7" t="s">
        <v>19</v>
      </c>
      <c r="B69" s="6" t="str">
        <f t="shared" ref="B69:H69" si="35">IF(B27="","",IF(B64="","",(B64+(-1*B27))))</f>
        <v/>
      </c>
      <c r="C69" s="6" t="str">
        <f t="shared" si="35"/>
        <v/>
      </c>
      <c r="D69" s="6" t="str">
        <f t="shared" si="35"/>
        <v/>
      </c>
      <c r="E69" s="6" t="str">
        <f t="shared" si="35"/>
        <v/>
      </c>
      <c r="F69" s="6" t="str">
        <f t="shared" si="35"/>
        <v/>
      </c>
      <c r="G69" s="6" t="str">
        <f t="shared" si="35"/>
        <v/>
      </c>
      <c r="H69" s="6" t="str">
        <f t="shared" si="35"/>
        <v/>
      </c>
      <c r="I69" s="14" t="e">
        <f>AVERAGE(B69:H69)</f>
        <v>#DIV/0!</v>
      </c>
      <c r="J69" s="29" t="e">
        <f>I69/60</f>
        <v>#DIV/0!</v>
      </c>
      <c r="K69" s="67"/>
      <c r="L69" s="67"/>
      <c r="M69" s="67"/>
    </row>
    <row r="70" spans="1:13" x14ac:dyDescent="0.25">
      <c r="A70" s="34" t="s">
        <v>31</v>
      </c>
      <c r="B70" s="38"/>
      <c r="C70" s="38"/>
      <c r="D70" s="38"/>
      <c r="E70" s="38"/>
      <c r="F70" s="38"/>
      <c r="G70" s="38"/>
      <c r="H70" s="38"/>
      <c r="I70" s="39" t="s">
        <v>37</v>
      </c>
      <c r="J70" s="67"/>
      <c r="K70" s="67"/>
      <c r="L70" s="67"/>
      <c r="M70" s="67"/>
    </row>
    <row r="71" spans="1:13" x14ac:dyDescent="0.25">
      <c r="A71" s="7" t="s">
        <v>32</v>
      </c>
      <c r="B71" s="67" t="str">
        <f>IF(B34="","",B34)</f>
        <v/>
      </c>
      <c r="C71" s="67" t="str">
        <f t="shared" ref="C71:H73" si="36">IF(C34="","",C34)</f>
        <v/>
      </c>
      <c r="D71" s="67" t="str">
        <f t="shared" si="36"/>
        <v/>
      </c>
      <c r="E71" s="67" t="str">
        <f t="shared" si="36"/>
        <v/>
      </c>
      <c r="F71" s="67" t="str">
        <f t="shared" si="36"/>
        <v/>
      </c>
      <c r="G71" s="67" t="str">
        <f t="shared" si="36"/>
        <v/>
      </c>
      <c r="H71" s="67" t="str">
        <f t="shared" si="36"/>
        <v/>
      </c>
      <c r="I71" s="68" t="e">
        <f>AVERAGE(B71:H71)</f>
        <v>#DIV/0!</v>
      </c>
      <c r="J71" s="49" t="e">
        <f>I27+I34</f>
        <v>#DIV/0!</v>
      </c>
      <c r="K71" s="63" t="s">
        <v>51</v>
      </c>
      <c r="L71" s="69" t="s">
        <v>52</v>
      </c>
      <c r="M71" s="50" t="s">
        <v>49</v>
      </c>
    </row>
    <row r="72" spans="1:13" x14ac:dyDescent="0.25">
      <c r="A72" s="42" t="s">
        <v>40</v>
      </c>
      <c r="B72" s="43" t="str">
        <f>IF(B35="","",B35)</f>
        <v/>
      </c>
      <c r="C72" s="43" t="str">
        <f t="shared" si="36"/>
        <v/>
      </c>
      <c r="D72" s="43" t="str">
        <f t="shared" si="36"/>
        <v/>
      </c>
      <c r="E72" s="43" t="str">
        <f t="shared" si="36"/>
        <v/>
      </c>
      <c r="F72" s="43" t="str">
        <f t="shared" si="36"/>
        <v/>
      </c>
      <c r="G72" s="43" t="str">
        <f t="shared" si="36"/>
        <v/>
      </c>
      <c r="H72" s="43" t="str">
        <f t="shared" si="36"/>
        <v/>
      </c>
      <c r="I72" s="57" t="e">
        <f>AVERAGE(B72:H72)</f>
        <v>#DIV/0!</v>
      </c>
      <c r="J72" s="5"/>
      <c r="K72" s="67"/>
      <c r="L72" s="67"/>
      <c r="M72" s="67"/>
    </row>
    <row r="73" spans="1:13" x14ac:dyDescent="0.25">
      <c r="A73" s="7" t="s">
        <v>45</v>
      </c>
      <c r="B73" s="5" t="str">
        <f>IF(B36="","",B36)</f>
        <v/>
      </c>
      <c r="C73" s="5" t="str">
        <f t="shared" si="36"/>
        <v/>
      </c>
      <c r="D73" s="5" t="str">
        <f t="shared" si="36"/>
        <v/>
      </c>
      <c r="E73" s="5" t="str">
        <f t="shared" si="36"/>
        <v/>
      </c>
      <c r="F73" s="5" t="str">
        <f t="shared" si="36"/>
        <v/>
      </c>
      <c r="G73" s="5" t="str">
        <f t="shared" si="36"/>
        <v/>
      </c>
      <c r="H73" s="5" t="str">
        <f t="shared" si="36"/>
        <v/>
      </c>
      <c r="I73" s="53" t="e">
        <f>AVERAGE(B73:H73)</f>
        <v>#DIV/0!</v>
      </c>
      <c r="J73" s="67"/>
      <c r="K73" s="67"/>
      <c r="L73" s="67"/>
      <c r="M73" s="67"/>
    </row>
    <row r="74" spans="1:13" x14ac:dyDescent="0.25">
      <c r="A74" s="42" t="s">
        <v>46</v>
      </c>
      <c r="B74" s="44" t="str">
        <f t="shared" ref="B74:H74" si="37">IF(B36="","",IF(B81="","",(B36+B81)))</f>
        <v/>
      </c>
      <c r="C74" s="44" t="str">
        <f t="shared" si="37"/>
        <v/>
      </c>
      <c r="D74" s="44" t="str">
        <f t="shared" si="37"/>
        <v/>
      </c>
      <c r="E74" s="44" t="str">
        <f t="shared" si="37"/>
        <v/>
      </c>
      <c r="F74" s="44" t="str">
        <f t="shared" si="37"/>
        <v/>
      </c>
      <c r="G74" s="44" t="str">
        <f t="shared" si="37"/>
        <v/>
      </c>
      <c r="H74" s="44" t="str">
        <f t="shared" si="37"/>
        <v/>
      </c>
      <c r="I74" s="52" t="e">
        <f t="shared" ref="I74:I76" si="38">AVERAGE(B74:H74)</f>
        <v>#DIV/0!</v>
      </c>
      <c r="J74" s="67"/>
      <c r="K74" s="67"/>
      <c r="L74" s="67"/>
      <c r="M74" s="67"/>
    </row>
    <row r="75" spans="1:13" x14ac:dyDescent="0.25">
      <c r="A75" s="7" t="s">
        <v>33</v>
      </c>
      <c r="B75" s="67" t="str">
        <f>B42</f>
        <v/>
      </c>
      <c r="C75" s="67" t="str">
        <f t="shared" ref="C75:H75" si="39">C42</f>
        <v/>
      </c>
      <c r="D75" s="67" t="str">
        <f t="shared" si="39"/>
        <v/>
      </c>
      <c r="E75" s="67" t="str">
        <f t="shared" si="39"/>
        <v/>
      </c>
      <c r="F75" s="67" t="str">
        <f t="shared" si="39"/>
        <v/>
      </c>
      <c r="G75" s="67" t="str">
        <f t="shared" si="39"/>
        <v/>
      </c>
      <c r="H75" s="67" t="str">
        <f t="shared" si="39"/>
        <v/>
      </c>
      <c r="I75" s="53" t="e">
        <f t="shared" si="38"/>
        <v>#DIV/0!</v>
      </c>
      <c r="J75" s="29" t="e">
        <f>AVERAGE(B75:H75)/60</f>
        <v>#DIV/0!</v>
      </c>
      <c r="K75" s="49" t="e">
        <f>I18+I75</f>
        <v>#DIV/0!</v>
      </c>
      <c r="L75" s="51" t="e">
        <f>K75/60</f>
        <v>#DIV/0!</v>
      </c>
      <c r="M75" s="50" t="s">
        <v>38</v>
      </c>
    </row>
    <row r="76" spans="1:13" x14ac:dyDescent="0.25">
      <c r="A76" s="42" t="s">
        <v>34</v>
      </c>
      <c r="B76" s="44" t="str">
        <f>B69</f>
        <v/>
      </c>
      <c r="C76" s="44" t="str">
        <f t="shared" ref="C76:H76" si="40">C69</f>
        <v/>
      </c>
      <c r="D76" s="44" t="str">
        <f t="shared" si="40"/>
        <v/>
      </c>
      <c r="E76" s="44" t="str">
        <f t="shared" si="40"/>
        <v/>
      </c>
      <c r="F76" s="44" t="str">
        <f t="shared" si="40"/>
        <v/>
      </c>
      <c r="G76" s="44" t="str">
        <f t="shared" si="40"/>
        <v/>
      </c>
      <c r="H76" s="44" t="str">
        <f t="shared" si="40"/>
        <v/>
      </c>
      <c r="I76" s="52" t="e">
        <f t="shared" si="38"/>
        <v>#DIV/0!</v>
      </c>
      <c r="J76" s="29" t="e">
        <f>AVERAGE(B76:H76)/60</f>
        <v>#DIV/0!</v>
      </c>
      <c r="K76" s="67"/>
      <c r="L76" s="67"/>
      <c r="M76" s="67"/>
    </row>
    <row r="77" spans="1:13" x14ac:dyDescent="0.25">
      <c r="A77" s="7" t="s">
        <v>35</v>
      </c>
      <c r="B77" s="35" t="e">
        <f>B43</f>
        <v>#VALUE!</v>
      </c>
      <c r="C77" s="35" t="e">
        <f t="shared" ref="C77:H77" si="41">C43</f>
        <v>#VALUE!</v>
      </c>
      <c r="D77" s="35" t="e">
        <f t="shared" si="41"/>
        <v>#VALUE!</v>
      </c>
      <c r="E77" s="35" t="e">
        <f t="shared" si="41"/>
        <v>#VALUE!</v>
      </c>
      <c r="F77" s="35" t="e">
        <f t="shared" si="41"/>
        <v>#VALUE!</v>
      </c>
      <c r="G77" s="35" t="e">
        <f t="shared" si="41"/>
        <v>#VALUE!</v>
      </c>
      <c r="H77" s="35" t="e">
        <f t="shared" si="41"/>
        <v>#VALUE!</v>
      </c>
      <c r="I77" s="54" t="e">
        <f>I75/I76</f>
        <v>#DIV/0!</v>
      </c>
      <c r="J77" s="67"/>
      <c r="K77" s="67"/>
      <c r="L77" s="67"/>
      <c r="M77" s="67"/>
    </row>
    <row r="78" spans="1:13" x14ac:dyDescent="0.25">
      <c r="A78" s="42" t="s">
        <v>48</v>
      </c>
      <c r="B78" s="45" t="e">
        <f>B75/(B69+B81)</f>
        <v>#VALUE!</v>
      </c>
      <c r="C78" s="45" t="e">
        <f t="shared" ref="C78:H78" si="42">C75/(C69+C81)</f>
        <v>#VALUE!</v>
      </c>
      <c r="D78" s="45" t="e">
        <f t="shared" si="42"/>
        <v>#VALUE!</v>
      </c>
      <c r="E78" s="45" t="e">
        <f t="shared" si="42"/>
        <v>#VALUE!</v>
      </c>
      <c r="F78" s="45" t="e">
        <f t="shared" si="42"/>
        <v>#VALUE!</v>
      </c>
      <c r="G78" s="45" t="e">
        <f t="shared" si="42"/>
        <v>#VALUE!</v>
      </c>
      <c r="H78" s="45" t="e">
        <f t="shared" si="42"/>
        <v>#VALUE!</v>
      </c>
      <c r="I78" s="55" t="e">
        <f>I75/(I69+I81)</f>
        <v>#DIV/0!</v>
      </c>
      <c r="J78" s="67"/>
      <c r="K78" s="67"/>
      <c r="L78" s="67"/>
      <c r="M78" s="67"/>
    </row>
    <row r="79" spans="1:13" x14ac:dyDescent="0.25">
      <c r="A79" s="7" t="s">
        <v>0</v>
      </c>
      <c r="B79" s="67">
        <f t="shared" ref="B79:H79" si="43">B66</f>
        <v>0</v>
      </c>
      <c r="C79" s="67">
        <f t="shared" si="43"/>
        <v>0</v>
      </c>
      <c r="D79" s="67">
        <f t="shared" si="43"/>
        <v>0</v>
      </c>
      <c r="E79" s="67">
        <f t="shared" si="43"/>
        <v>0</v>
      </c>
      <c r="F79" s="67">
        <f t="shared" si="43"/>
        <v>0</v>
      </c>
      <c r="G79" s="67">
        <f t="shared" si="43"/>
        <v>0</v>
      </c>
      <c r="H79" s="67">
        <f t="shared" si="43"/>
        <v>0</v>
      </c>
      <c r="I79" s="70">
        <v>5</v>
      </c>
      <c r="J79" s="62" t="s">
        <v>54</v>
      </c>
      <c r="K79" s="61" t="s">
        <v>53</v>
      </c>
      <c r="L79" s="67"/>
      <c r="M79" s="67"/>
    </row>
    <row r="80" spans="1:13" x14ac:dyDescent="0.25">
      <c r="A80" s="42" t="s">
        <v>36</v>
      </c>
      <c r="B80" s="43">
        <f t="shared" ref="B80:H80" si="44">B19</f>
        <v>0</v>
      </c>
      <c r="C80" s="43">
        <f t="shared" si="44"/>
        <v>0</v>
      </c>
      <c r="D80" s="43">
        <f t="shared" si="44"/>
        <v>0</v>
      </c>
      <c r="E80" s="43">
        <f t="shared" si="44"/>
        <v>0</v>
      </c>
      <c r="F80" s="43">
        <f t="shared" si="44"/>
        <v>0</v>
      </c>
      <c r="G80" s="43">
        <f t="shared" si="44"/>
        <v>0</v>
      </c>
      <c r="H80" s="43">
        <f t="shared" si="44"/>
        <v>0</v>
      </c>
      <c r="I80" s="59">
        <f>AVERAGE(B80:H80)</f>
        <v>0</v>
      </c>
      <c r="J80" s="60"/>
      <c r="K80" s="58"/>
      <c r="L80" s="67"/>
      <c r="M80" s="67"/>
    </row>
    <row r="81" spans="1:13" x14ac:dyDescent="0.25">
      <c r="A81" s="7" t="s">
        <v>39</v>
      </c>
      <c r="B81" s="5">
        <f t="shared" ref="B81:H81" si="45">IF(B56="",0,IF(B50="",0,IF(SUM(B56-B50)&gt;0,SUM(B56-B50),0)))</f>
        <v>0</v>
      </c>
      <c r="C81" s="5">
        <f t="shared" si="45"/>
        <v>0</v>
      </c>
      <c r="D81" s="5">
        <f t="shared" si="45"/>
        <v>0</v>
      </c>
      <c r="E81" s="5">
        <f t="shared" si="45"/>
        <v>0</v>
      </c>
      <c r="F81" s="5">
        <f t="shared" si="45"/>
        <v>0</v>
      </c>
      <c r="G81" s="5">
        <f t="shared" si="45"/>
        <v>0</v>
      </c>
      <c r="H81" s="5">
        <f t="shared" si="45"/>
        <v>0</v>
      </c>
      <c r="I81" s="56">
        <f>AVERAGE(B81:H81)</f>
        <v>0</v>
      </c>
      <c r="J81" s="67"/>
      <c r="K81" s="67"/>
      <c r="L81" s="67"/>
      <c r="M81" s="6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zoomScale="125" zoomScaleNormal="125" workbookViewId="0">
      <selection activeCell="G21" sqref="G21"/>
    </sheetView>
  </sheetViews>
  <sheetFormatPr defaultRowHeight="15" x14ac:dyDescent="0.25"/>
  <cols>
    <col min="1" max="1" width="14.85546875" customWidth="1"/>
    <col min="2" max="14" width="10.7109375" customWidth="1"/>
  </cols>
  <sheetData>
    <row r="1" spans="1:13" x14ac:dyDescent="0.25">
      <c r="A1" s="9" t="s">
        <v>86</v>
      </c>
      <c r="B1" s="10">
        <v>41695</v>
      </c>
      <c r="C1" s="67"/>
      <c r="D1" s="3" t="s">
        <v>50</v>
      </c>
      <c r="E1" s="3">
        <v>2014</v>
      </c>
      <c r="F1" s="3">
        <v>2</v>
      </c>
      <c r="G1" s="3">
        <v>19</v>
      </c>
      <c r="H1" s="67"/>
      <c r="I1" s="13" t="s">
        <v>21</v>
      </c>
      <c r="J1" s="67"/>
      <c r="K1" s="67"/>
      <c r="L1" s="67"/>
      <c r="M1" s="67"/>
    </row>
    <row r="2" spans="1:13" x14ac:dyDescent="0.25">
      <c r="A2" s="8" t="s">
        <v>2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11"/>
      <c r="J2" s="98"/>
      <c r="K2" s="98"/>
      <c r="L2" s="98"/>
      <c r="M2" s="98"/>
    </row>
    <row r="3" spans="1:13" x14ac:dyDescent="0.25">
      <c r="A3" s="22" t="s">
        <v>1</v>
      </c>
      <c r="B3" s="23">
        <f>DATE(E1,F1,G1)</f>
        <v>41689</v>
      </c>
      <c r="C3" s="23">
        <f t="shared" ref="C3:H3" si="0">B3+1</f>
        <v>41690</v>
      </c>
      <c r="D3" s="23">
        <f t="shared" si="0"/>
        <v>41691</v>
      </c>
      <c r="E3" s="23">
        <f t="shared" si="0"/>
        <v>41692</v>
      </c>
      <c r="F3" s="23">
        <f t="shared" si="0"/>
        <v>41693</v>
      </c>
      <c r="G3" s="23">
        <f t="shared" si="0"/>
        <v>41694</v>
      </c>
      <c r="H3" s="23">
        <f t="shared" si="0"/>
        <v>41695</v>
      </c>
      <c r="I3" s="15"/>
      <c r="J3" s="67"/>
      <c r="K3" s="67"/>
      <c r="L3" s="67"/>
      <c r="M3" s="67"/>
    </row>
    <row r="4" spans="1:13" x14ac:dyDescent="0.25">
      <c r="A4" s="22" t="s">
        <v>3</v>
      </c>
      <c r="B4" s="24" t="str">
        <f>IF(WEEKDAY(B3,1)=1,"Sunday",IF(WEEKDAY(B3,1)=2,"Monday",IF(WEEKDAY(B3,1)=3,"Tuesday",IF(WEEKDAY(B3,1)=4,"Wednesday",IF(WEEKDAY(B3,1)=5,"Thursday",IF(WEEKDAY(B3,1)=6,"Friday","Saturday"))))))</f>
        <v>Wednesday</v>
      </c>
      <c r="C4" s="24" t="str">
        <f t="shared" ref="C4:H4" si="1">IF(B4="Sunday","Monday",IF(B4="Monday","Tuesday",IF(B4="Tuesday","Wednesday",IF(B4="Wednesday","Thursday",IF(B4="Thursday","Friday",IF(B4="Friday","Saturday","Sunday"))))))</f>
        <v>Thursday</v>
      </c>
      <c r="D4" s="24" t="str">
        <f t="shared" si="1"/>
        <v>Friday</v>
      </c>
      <c r="E4" s="24" t="str">
        <f t="shared" si="1"/>
        <v>Saturday</v>
      </c>
      <c r="F4" s="24" t="str">
        <f t="shared" si="1"/>
        <v>Sunday</v>
      </c>
      <c r="G4" s="24" t="str">
        <f t="shared" si="1"/>
        <v>Monday</v>
      </c>
      <c r="H4" s="24" t="str">
        <f t="shared" si="1"/>
        <v>Tuesday</v>
      </c>
      <c r="I4" s="15"/>
      <c r="J4" s="67"/>
      <c r="K4" s="67"/>
      <c r="L4" s="67"/>
      <c r="M4" s="67"/>
    </row>
    <row r="5" spans="1:13" hidden="1" x14ac:dyDescent="0.25">
      <c r="A5" s="17" t="s">
        <v>5</v>
      </c>
      <c r="B5" s="18"/>
      <c r="C5" s="18"/>
      <c r="D5" s="18"/>
      <c r="E5" s="18"/>
      <c r="F5" s="18"/>
      <c r="G5" s="18"/>
      <c r="H5" s="18"/>
      <c r="I5" s="36"/>
      <c r="J5" s="67"/>
      <c r="K5" s="67"/>
      <c r="L5" s="67"/>
      <c r="M5" s="67"/>
    </row>
    <row r="6" spans="1:13" hidden="1" x14ac:dyDescent="0.25">
      <c r="A6" s="7" t="s">
        <v>10</v>
      </c>
      <c r="B6" s="6"/>
      <c r="C6" s="25" t="str">
        <f>IF(B6="","",B6)</f>
        <v/>
      </c>
      <c r="D6" s="25" t="str">
        <f t="shared" ref="D6:H6" si="2">C6</f>
        <v/>
      </c>
      <c r="E6" s="25" t="str">
        <f t="shared" si="2"/>
        <v/>
      </c>
      <c r="F6" s="25" t="str">
        <f t="shared" si="2"/>
        <v/>
      </c>
      <c r="G6" s="25" t="str">
        <f t="shared" si="2"/>
        <v/>
      </c>
      <c r="H6" s="25" t="str">
        <f t="shared" si="2"/>
        <v/>
      </c>
      <c r="I6" s="15"/>
      <c r="J6" s="5"/>
      <c r="K6" s="5"/>
      <c r="L6" s="5"/>
      <c r="M6" s="5"/>
    </row>
    <row r="7" spans="1:13" hidden="1" x14ac:dyDescent="0.25">
      <c r="A7" s="7" t="s">
        <v>9</v>
      </c>
      <c r="B7" s="4"/>
      <c r="C7" s="26"/>
      <c r="D7" s="26"/>
      <c r="E7" s="26"/>
      <c r="F7" s="26"/>
      <c r="G7" s="26"/>
      <c r="H7" s="26"/>
      <c r="I7" s="16"/>
      <c r="J7" s="67"/>
      <c r="K7" s="67"/>
      <c r="L7" s="67"/>
      <c r="M7" s="67"/>
    </row>
    <row r="8" spans="1:13" hidden="1" x14ac:dyDescent="0.25">
      <c r="A8" s="7" t="s">
        <v>8</v>
      </c>
      <c r="B8" s="6" t="str">
        <f>IF(B6="","",IF(B7="PM",B6+1200,IF(B6&gt;1159,B6+1200,B6+2400)))</f>
        <v/>
      </c>
      <c r="C8" s="6" t="str">
        <f t="shared" ref="C8:H8" si="3">IF(C6="","",IF(C7="PM",C6+1200,IF(C6&gt;1159,C6+1200,C6+2400)))</f>
        <v/>
      </c>
      <c r="D8" s="6" t="str">
        <f t="shared" si="3"/>
        <v/>
      </c>
      <c r="E8" s="6" t="str">
        <f t="shared" si="3"/>
        <v/>
      </c>
      <c r="F8" s="6" t="str">
        <f t="shared" si="3"/>
        <v/>
      </c>
      <c r="G8" s="6" t="str">
        <f t="shared" si="3"/>
        <v/>
      </c>
      <c r="H8" s="6" t="str">
        <f t="shared" si="3"/>
        <v/>
      </c>
      <c r="I8" s="28" t="str">
        <f>IF(B6="","",IF(I9&lt;2500,I9-1200,I9-2400))</f>
        <v/>
      </c>
      <c r="J8" s="67"/>
      <c r="K8" s="67"/>
      <c r="L8" s="67"/>
      <c r="M8" s="67"/>
    </row>
    <row r="9" spans="1:13" hidden="1" x14ac:dyDescent="0.25">
      <c r="A9" s="7" t="s">
        <v>17</v>
      </c>
      <c r="B9" s="6" t="str">
        <f>IF(B8="","",(LEFT(B8,2)*100)+((RIGHT(B8,2)/60)*100))</f>
        <v/>
      </c>
      <c r="C9" s="6" t="str">
        <f t="shared" ref="C9:H9" si="4">IF(C8="","",(LEFT(C8,2)*100)+((RIGHT(C8,2)/60)*100))</f>
        <v/>
      </c>
      <c r="D9" s="6" t="str">
        <f t="shared" si="4"/>
        <v/>
      </c>
      <c r="E9" s="6" t="str">
        <f t="shared" si="4"/>
        <v/>
      </c>
      <c r="F9" s="6" t="str">
        <f t="shared" si="4"/>
        <v/>
      </c>
      <c r="G9" s="6" t="str">
        <f t="shared" si="4"/>
        <v/>
      </c>
      <c r="H9" s="6" t="str">
        <f t="shared" si="4"/>
        <v/>
      </c>
      <c r="I9" s="28" t="str">
        <f>IF(B6="","",(LEFT(I10,2)*100)+((RIGHT(I10,2)*0.6)))</f>
        <v/>
      </c>
      <c r="J9" s="67"/>
      <c r="K9" s="67"/>
      <c r="L9" s="67"/>
      <c r="M9" s="67"/>
    </row>
    <row r="10" spans="1:13" hidden="1" x14ac:dyDescent="0.25">
      <c r="A10" s="7" t="s">
        <v>18</v>
      </c>
      <c r="B10" s="6" t="str">
        <f>IF(B9="","",(B9-2400)*0.6)</f>
        <v/>
      </c>
      <c r="C10" s="6" t="str">
        <f t="shared" ref="C10:H10" si="5">IF(C9="","",(C9-2400)*0.6)</f>
        <v/>
      </c>
      <c r="D10" s="6" t="str">
        <f t="shared" si="5"/>
        <v/>
      </c>
      <c r="E10" s="6" t="str">
        <f t="shared" si="5"/>
        <v/>
      </c>
      <c r="F10" s="6" t="str">
        <f t="shared" si="5"/>
        <v/>
      </c>
      <c r="G10" s="6" t="str">
        <f t="shared" si="5"/>
        <v/>
      </c>
      <c r="H10" s="6" t="str">
        <f t="shared" si="5"/>
        <v/>
      </c>
      <c r="I10" s="28" t="str">
        <f>IF(B6="","",AVERAGE(B9:H9))</f>
        <v/>
      </c>
      <c r="J10" s="67"/>
      <c r="K10" s="67"/>
      <c r="L10" s="67"/>
      <c r="M10" s="67"/>
    </row>
    <row r="11" spans="1:13" hidden="1" x14ac:dyDescent="0.25">
      <c r="A11" s="17" t="s">
        <v>6</v>
      </c>
      <c r="B11" s="19"/>
      <c r="C11" s="19"/>
      <c r="D11" s="19"/>
      <c r="E11" s="19"/>
      <c r="F11" s="19"/>
      <c r="G11" s="19"/>
      <c r="H11" s="19"/>
      <c r="I11" s="36"/>
      <c r="J11" s="67"/>
      <c r="K11" s="67"/>
      <c r="L11" s="67"/>
      <c r="M11" s="67"/>
    </row>
    <row r="12" spans="1:13" hidden="1" x14ac:dyDescent="0.25">
      <c r="A12" s="7" t="s">
        <v>10</v>
      </c>
      <c r="B12" s="6"/>
      <c r="C12" s="25" t="str">
        <f>IF(B12="","",B12)</f>
        <v/>
      </c>
      <c r="D12" s="25" t="str">
        <f t="shared" ref="D12:H12" si="6">C12</f>
        <v/>
      </c>
      <c r="E12" s="25" t="str">
        <f t="shared" si="6"/>
        <v/>
      </c>
      <c r="F12" s="25" t="str">
        <f t="shared" si="6"/>
        <v/>
      </c>
      <c r="G12" s="25" t="str">
        <f t="shared" si="6"/>
        <v/>
      </c>
      <c r="H12" s="25" t="str">
        <f t="shared" si="6"/>
        <v/>
      </c>
      <c r="I12" s="15"/>
      <c r="J12" s="67"/>
      <c r="K12" s="67"/>
      <c r="L12" s="67"/>
      <c r="M12" s="67"/>
    </row>
    <row r="13" spans="1:13" hidden="1" x14ac:dyDescent="0.25">
      <c r="A13" s="7" t="s">
        <v>9</v>
      </c>
      <c r="B13" s="6"/>
      <c r="C13" s="25"/>
      <c r="D13" s="25"/>
      <c r="E13" s="25"/>
      <c r="F13" s="25"/>
      <c r="G13" s="25"/>
      <c r="H13" s="25"/>
      <c r="I13" s="16"/>
      <c r="J13" s="67"/>
      <c r="K13" s="67"/>
      <c r="L13" s="67"/>
      <c r="M13" s="67"/>
    </row>
    <row r="14" spans="1:13" hidden="1" x14ac:dyDescent="0.25">
      <c r="A14" s="7" t="s">
        <v>8</v>
      </c>
      <c r="B14" s="6" t="str">
        <f>IF(B12="","",IF(B13="AM",IF(B12&lt;1159,B12,B12-1200),IF(B12&lt;1159,B12+1200,B12)))</f>
        <v/>
      </c>
      <c r="C14" s="6" t="str">
        <f t="shared" ref="C14:H14" si="7">IF(C12="","",IF(C13="AM",IF(C12&lt;1159,C12,C12-1200),IF(C12&lt;1159,C12+1200,C12)))</f>
        <v/>
      </c>
      <c r="D14" s="6" t="str">
        <f t="shared" si="7"/>
        <v/>
      </c>
      <c r="E14" s="6" t="str">
        <f t="shared" si="7"/>
        <v/>
      </c>
      <c r="F14" s="6" t="str">
        <f t="shared" si="7"/>
        <v/>
      </c>
      <c r="G14" s="6" t="str">
        <f t="shared" si="7"/>
        <v/>
      </c>
      <c r="H14" s="6" t="str">
        <f t="shared" si="7"/>
        <v/>
      </c>
      <c r="I14" s="28" t="str">
        <f>IF(B12="","",IF(I15&gt;1259,I15-1200,I15))</f>
        <v/>
      </c>
      <c r="J14" s="67"/>
      <c r="K14" s="67"/>
      <c r="L14" s="67"/>
      <c r="M14" s="67"/>
    </row>
    <row r="15" spans="1:13" hidden="1" x14ac:dyDescent="0.25">
      <c r="A15" s="7" t="s">
        <v>17</v>
      </c>
      <c r="B15" s="6" t="str">
        <f>IF(B14="","",(IF(B14&lt;1000,LEFT(B14,1),LEFT(B14,2))*100)+((RIGHT(B14,2)/60)*100))</f>
        <v/>
      </c>
      <c r="C15" s="6" t="str">
        <f t="shared" ref="C15:H15" si="8">IF(C14="","",(IF(C14&lt;1000,LEFT(C14,1),LEFT(C14,2))*100)+((RIGHT(C14,2)/60)*100))</f>
        <v/>
      </c>
      <c r="D15" s="6" t="str">
        <f t="shared" si="8"/>
        <v/>
      </c>
      <c r="E15" s="6" t="str">
        <f t="shared" si="8"/>
        <v/>
      </c>
      <c r="F15" s="6" t="str">
        <f t="shared" si="8"/>
        <v/>
      </c>
      <c r="G15" s="6" t="str">
        <f t="shared" si="8"/>
        <v/>
      </c>
      <c r="H15" s="6" t="str">
        <f t="shared" si="8"/>
        <v/>
      </c>
      <c r="I15" s="28" t="str">
        <f>IF(B12="","",(IF(I16&lt;1000,LEFT(I16,1),LEFT(I16,2))*100)+(RIGHT(I16,2)*0.6))</f>
        <v/>
      </c>
      <c r="J15" s="67"/>
      <c r="K15" s="67"/>
      <c r="L15" s="67"/>
      <c r="M15" s="67"/>
    </row>
    <row r="16" spans="1:13" hidden="1" x14ac:dyDescent="0.25">
      <c r="A16" s="7" t="s">
        <v>18</v>
      </c>
      <c r="B16" s="6" t="str">
        <f>IF(B15="","",(B15*0.6))</f>
        <v/>
      </c>
      <c r="C16" s="6" t="str">
        <f t="shared" ref="C16:H16" si="9">IF(C15="","",(C15*0.6))</f>
        <v/>
      </c>
      <c r="D16" s="6" t="str">
        <f t="shared" si="9"/>
        <v/>
      </c>
      <c r="E16" s="6" t="str">
        <f t="shared" si="9"/>
        <v/>
      </c>
      <c r="F16" s="6" t="str">
        <f t="shared" si="9"/>
        <v/>
      </c>
      <c r="G16" s="6" t="str">
        <f t="shared" si="9"/>
        <v/>
      </c>
      <c r="H16" s="6" t="str">
        <f t="shared" si="9"/>
        <v/>
      </c>
      <c r="I16" s="28" t="str">
        <f>IF(B12="","",TRUNC(AVERAGE(B15:H15),0))</f>
        <v/>
      </c>
      <c r="J16" s="67"/>
      <c r="K16" s="67"/>
      <c r="L16" s="67"/>
      <c r="M16" s="67"/>
    </row>
    <row r="17" spans="1:13" x14ac:dyDescent="0.25">
      <c r="A17" s="34" t="s">
        <v>41</v>
      </c>
      <c r="B17" s="40"/>
      <c r="C17" s="40"/>
      <c r="D17" s="40"/>
      <c r="E17" s="40"/>
      <c r="F17" s="40"/>
      <c r="G17" s="40"/>
      <c r="H17" s="40"/>
      <c r="I17" s="41"/>
      <c r="J17" s="67"/>
      <c r="K17" s="67"/>
      <c r="L17" s="67"/>
      <c r="M17" s="67"/>
    </row>
    <row r="18" spans="1:13" x14ac:dyDescent="0.25">
      <c r="A18" s="7" t="s">
        <v>58</v>
      </c>
      <c r="B18" s="67"/>
      <c r="C18" s="67"/>
      <c r="D18" s="67"/>
      <c r="E18" s="67"/>
      <c r="F18" s="67"/>
      <c r="G18" s="67"/>
      <c r="H18" s="67"/>
      <c r="I18" s="31" t="e">
        <f>AVERAGE(B18:H18)</f>
        <v>#DIV/0!</v>
      </c>
      <c r="J18" s="67"/>
      <c r="K18" s="67"/>
      <c r="L18" s="67"/>
      <c r="M18" s="67"/>
    </row>
    <row r="19" spans="1:13" x14ac:dyDescent="0.25">
      <c r="A19" s="34" t="s">
        <v>59</v>
      </c>
      <c r="B19" s="40"/>
      <c r="C19" s="40"/>
      <c r="D19" s="40"/>
      <c r="E19" s="40"/>
      <c r="F19" s="40"/>
      <c r="G19" s="40"/>
      <c r="H19" s="40"/>
      <c r="I19" s="75"/>
      <c r="J19" s="67"/>
      <c r="K19" s="67"/>
      <c r="L19" s="67"/>
      <c r="M19" s="67"/>
    </row>
    <row r="20" spans="1:13" x14ac:dyDescent="0.25">
      <c r="A20" s="76" t="s">
        <v>67</v>
      </c>
      <c r="B20" s="67"/>
      <c r="C20" s="67"/>
      <c r="D20" s="67"/>
      <c r="E20" s="67"/>
      <c r="F20" s="67"/>
      <c r="G20" s="67"/>
      <c r="H20" s="67"/>
      <c r="I20" s="20"/>
      <c r="J20" s="67"/>
      <c r="K20" s="67"/>
      <c r="L20" s="67"/>
      <c r="M20" s="67"/>
    </row>
    <row r="21" spans="1:13" x14ac:dyDescent="0.25">
      <c r="A21" s="7" t="s">
        <v>9</v>
      </c>
      <c r="B21" s="67"/>
      <c r="C21" s="67"/>
      <c r="D21" s="67"/>
      <c r="E21" s="67"/>
      <c r="F21" s="67"/>
      <c r="G21" s="67"/>
      <c r="H21" s="67"/>
      <c r="I21" s="20"/>
      <c r="J21" s="67"/>
      <c r="K21" s="67"/>
      <c r="L21" s="67"/>
      <c r="M21" s="67"/>
    </row>
    <row r="22" spans="1:13" x14ac:dyDescent="0.25">
      <c r="A22" s="17" t="s">
        <v>63</v>
      </c>
      <c r="B22" s="19"/>
      <c r="C22" s="19"/>
      <c r="D22" s="19"/>
      <c r="E22" s="19"/>
      <c r="F22" s="19"/>
      <c r="G22" s="19"/>
      <c r="H22" s="19"/>
      <c r="I22" s="48" t="e">
        <f>IF(I27&lt;0,1-((IF(I27&lt;0,I27*-1,I27))/1440),(IF(I27&lt;0,I27*-1,I27))/1440)</f>
        <v>#DIV/0!</v>
      </c>
      <c r="J22" s="67"/>
      <c r="K22" s="67"/>
      <c r="L22" s="67"/>
      <c r="M22" s="67"/>
    </row>
    <row r="23" spans="1:13" x14ac:dyDescent="0.25">
      <c r="A23" s="7" t="s">
        <v>66</v>
      </c>
      <c r="B23" s="6"/>
      <c r="C23" s="6"/>
      <c r="D23" s="6"/>
      <c r="E23" s="6"/>
      <c r="F23" s="6"/>
      <c r="G23" s="6"/>
      <c r="H23" s="6"/>
      <c r="I23" s="15"/>
      <c r="J23" s="67"/>
      <c r="K23" s="67"/>
      <c r="L23" s="67"/>
      <c r="M23" s="67"/>
    </row>
    <row r="24" spans="1:13" x14ac:dyDescent="0.25">
      <c r="A24" s="7" t="s">
        <v>9</v>
      </c>
      <c r="B24" s="6"/>
      <c r="C24" s="6"/>
      <c r="D24" s="6"/>
      <c r="E24" s="6"/>
      <c r="F24" s="6"/>
      <c r="G24" s="6"/>
      <c r="H24" s="6"/>
      <c r="I24" s="16"/>
      <c r="J24" s="67"/>
      <c r="K24" s="67"/>
      <c r="L24" s="67"/>
      <c r="M24" s="67"/>
    </row>
    <row r="25" spans="1:13" hidden="1" x14ac:dyDescent="0.25">
      <c r="A25" s="7" t="s">
        <v>8</v>
      </c>
      <c r="B25" s="6" t="str">
        <f t="shared" ref="B25:H25" si="10">IF(B23="","",IF(B24="PM",B23+1200,IF(B23&gt;1159,B23+1200,B23+2400)))</f>
        <v/>
      </c>
      <c r="C25" s="6" t="str">
        <f t="shared" si="10"/>
        <v/>
      </c>
      <c r="D25" s="6" t="str">
        <f t="shared" si="10"/>
        <v/>
      </c>
      <c r="E25" s="6" t="str">
        <f t="shared" si="10"/>
        <v/>
      </c>
      <c r="F25" s="6" t="str">
        <f t="shared" si="10"/>
        <v/>
      </c>
      <c r="G25" s="6" t="str">
        <f t="shared" si="10"/>
        <v/>
      </c>
      <c r="H25" s="6" t="str">
        <f t="shared" si="10"/>
        <v/>
      </c>
      <c r="I25" s="28"/>
      <c r="J25" s="67"/>
      <c r="K25" s="67"/>
      <c r="L25" s="67"/>
      <c r="M25" s="67"/>
    </row>
    <row r="26" spans="1:13" hidden="1" x14ac:dyDescent="0.25">
      <c r="A26" s="7" t="s">
        <v>17</v>
      </c>
      <c r="B26" s="6" t="str">
        <f>IF(B25="","",(LEFT(B25,2)*100)+((RIGHT(B25,2)/60)*100))</f>
        <v/>
      </c>
      <c r="C26" s="6" t="str">
        <f t="shared" ref="C26:H26" si="11">IF(C25="","",(LEFT(C25,2)*100)+((RIGHT(C25,2)/60)*100))</f>
        <v/>
      </c>
      <c r="D26" s="6" t="str">
        <f t="shared" si="11"/>
        <v/>
      </c>
      <c r="E26" s="6" t="str">
        <f t="shared" si="11"/>
        <v/>
      </c>
      <c r="F26" s="6" t="str">
        <f t="shared" si="11"/>
        <v/>
      </c>
      <c r="G26" s="6" t="str">
        <f t="shared" si="11"/>
        <v/>
      </c>
      <c r="H26" s="6" t="str">
        <f t="shared" si="11"/>
        <v/>
      </c>
      <c r="I26" s="28"/>
      <c r="J26" s="67"/>
      <c r="K26" s="67"/>
      <c r="L26" s="67"/>
      <c r="M26" s="67"/>
    </row>
    <row r="27" spans="1:13" hidden="1" x14ac:dyDescent="0.25">
      <c r="A27" s="7" t="s">
        <v>18</v>
      </c>
      <c r="B27" s="6" t="str">
        <f>IF(B26="","",(B26-2400)*0.6)</f>
        <v/>
      </c>
      <c r="C27" s="6" t="str">
        <f t="shared" ref="C27:H27" si="12">IF(C26="","",(C26-2400)*0.6)</f>
        <v/>
      </c>
      <c r="D27" s="6" t="str">
        <f t="shared" si="12"/>
        <v/>
      </c>
      <c r="E27" s="6" t="str">
        <f t="shared" si="12"/>
        <v/>
      </c>
      <c r="F27" s="6" t="str">
        <f t="shared" si="12"/>
        <v/>
      </c>
      <c r="G27" s="6" t="str">
        <f t="shared" si="12"/>
        <v/>
      </c>
      <c r="H27" s="6" t="str">
        <f t="shared" si="12"/>
        <v/>
      </c>
      <c r="I27" s="28" t="e">
        <f>AVERAGE(B27:H27)</f>
        <v>#DIV/0!</v>
      </c>
      <c r="J27" s="67"/>
      <c r="K27" s="6"/>
      <c r="L27" s="67"/>
      <c r="M27" s="67"/>
    </row>
    <row r="28" spans="1:13" hidden="1" x14ac:dyDescent="0.25">
      <c r="A28" s="17" t="s">
        <v>11</v>
      </c>
      <c r="B28" s="19"/>
      <c r="C28" s="19"/>
      <c r="D28" s="19"/>
      <c r="E28" s="19"/>
      <c r="F28" s="19"/>
      <c r="G28" s="19"/>
      <c r="H28" s="19"/>
      <c r="I28" s="21"/>
      <c r="J28" s="67"/>
      <c r="K28" s="67"/>
      <c r="L28" s="67"/>
      <c r="M28" s="67"/>
    </row>
    <row r="29" spans="1:13" hidden="1" x14ac:dyDescent="0.25">
      <c r="A29" s="7" t="s">
        <v>13</v>
      </c>
      <c r="B29" s="5" t="str">
        <f t="shared" ref="B29:H29" si="13">IF(B8="","",IF(B25="","",(IF(B8&gt;B25,-1*(B8-B25),B25-B8)*0.6)))</f>
        <v/>
      </c>
      <c r="C29" s="5" t="str">
        <f t="shared" si="13"/>
        <v/>
      </c>
      <c r="D29" s="5" t="str">
        <f t="shared" si="13"/>
        <v/>
      </c>
      <c r="E29" s="5" t="str">
        <f t="shared" si="13"/>
        <v/>
      </c>
      <c r="F29" s="5" t="str">
        <f t="shared" si="13"/>
        <v/>
      </c>
      <c r="G29" s="5" t="str">
        <f t="shared" si="13"/>
        <v/>
      </c>
      <c r="H29" s="5" t="str">
        <f t="shared" si="13"/>
        <v/>
      </c>
      <c r="I29" s="14" t="str">
        <f>IF(I68="","",AVERAGE(B29:H29))</f>
        <v/>
      </c>
      <c r="J29" s="67"/>
      <c r="K29" s="67"/>
      <c r="L29" s="67"/>
      <c r="M29" s="67"/>
    </row>
    <row r="30" spans="1:13" hidden="1" x14ac:dyDescent="0.25">
      <c r="A30" s="7" t="s">
        <v>12</v>
      </c>
      <c r="B30" s="5" t="str">
        <f t="shared" ref="B30:H30" si="14">IF(B15="","",IF(B49="","",IF(B15&gt;B49,-1*(B15-B49),B49-B15)*0.6))</f>
        <v/>
      </c>
      <c r="C30" s="5" t="str">
        <f t="shared" si="14"/>
        <v/>
      </c>
      <c r="D30" s="5" t="str">
        <f t="shared" si="14"/>
        <v/>
      </c>
      <c r="E30" s="5" t="str">
        <f t="shared" si="14"/>
        <v/>
      </c>
      <c r="F30" s="5" t="str">
        <f t="shared" si="14"/>
        <v/>
      </c>
      <c r="G30" s="5" t="str">
        <f t="shared" si="14"/>
        <v/>
      </c>
      <c r="H30" s="5" t="str">
        <f t="shared" si="14"/>
        <v/>
      </c>
      <c r="I30" s="14" t="str">
        <f>IF(I68="","",AVERAGE(B30:H30))</f>
        <v/>
      </c>
      <c r="J30" s="67"/>
      <c r="K30" s="67"/>
      <c r="L30" s="67"/>
      <c r="M30" s="67"/>
    </row>
    <row r="31" spans="1:13" hidden="1" x14ac:dyDescent="0.25">
      <c r="A31" s="7" t="s">
        <v>14</v>
      </c>
      <c r="B31" s="5" t="str">
        <f t="shared" ref="B31:H31" si="15">IF(B34="","",IF(B35="","",IF(B36="","",IF(B39="","",B34+B36-B39-(15*B35)))))</f>
        <v/>
      </c>
      <c r="C31" s="5" t="str">
        <f t="shared" si="15"/>
        <v/>
      </c>
      <c r="D31" s="5" t="str">
        <f t="shared" si="15"/>
        <v/>
      </c>
      <c r="E31" s="5" t="str">
        <f t="shared" si="15"/>
        <v/>
      </c>
      <c r="F31" s="5" t="str">
        <f t="shared" si="15"/>
        <v/>
      </c>
      <c r="G31" s="5" t="str">
        <f t="shared" si="15"/>
        <v/>
      </c>
      <c r="H31" s="5" t="str">
        <f t="shared" si="15"/>
        <v/>
      </c>
      <c r="I31" s="14" t="e">
        <f>AVERAGE(B31:H31)</f>
        <v>#DIV/0!</v>
      </c>
      <c r="J31" s="67"/>
      <c r="K31" s="67"/>
      <c r="L31" s="67"/>
      <c r="M31" s="67"/>
    </row>
    <row r="32" spans="1:13" hidden="1" x14ac:dyDescent="0.25">
      <c r="A32" s="7" t="s">
        <v>15</v>
      </c>
      <c r="B32" s="5">
        <f>SUM(B29:B31)</f>
        <v>0</v>
      </c>
      <c r="C32" s="5">
        <f t="shared" ref="C32:H32" si="16">SUM(C29:C31)</f>
        <v>0</v>
      </c>
      <c r="D32" s="5">
        <f t="shared" si="16"/>
        <v>0</v>
      </c>
      <c r="E32" s="5">
        <f t="shared" si="16"/>
        <v>0</v>
      </c>
      <c r="F32" s="5">
        <f t="shared" si="16"/>
        <v>0</v>
      </c>
      <c r="G32" s="5">
        <f t="shared" si="16"/>
        <v>0</v>
      </c>
      <c r="H32" s="5">
        <f t="shared" si="16"/>
        <v>0</v>
      </c>
      <c r="I32" s="14">
        <f>AVERAGE(B32:H32)</f>
        <v>0</v>
      </c>
      <c r="J32" s="67"/>
      <c r="K32" s="67"/>
      <c r="L32" s="67"/>
      <c r="M32" s="67"/>
    </row>
    <row r="33" spans="1:13" x14ac:dyDescent="0.25">
      <c r="A33" s="17" t="s">
        <v>42</v>
      </c>
      <c r="B33" s="19"/>
      <c r="C33" s="19"/>
      <c r="D33" s="19"/>
      <c r="E33" s="19"/>
      <c r="F33" s="19"/>
      <c r="G33" s="19"/>
      <c r="H33" s="19"/>
      <c r="I33" s="36"/>
      <c r="J33" s="67"/>
      <c r="K33" s="67"/>
      <c r="L33" s="67"/>
      <c r="M33" s="67"/>
    </row>
    <row r="34" spans="1:13" x14ac:dyDescent="0.25">
      <c r="A34" s="7" t="s">
        <v>71</v>
      </c>
      <c r="B34" s="67"/>
      <c r="C34" s="67"/>
      <c r="D34" s="67"/>
      <c r="E34" s="67"/>
      <c r="F34" s="67"/>
      <c r="G34" s="67"/>
      <c r="H34" s="67"/>
      <c r="I34" s="74" t="e">
        <f t="shared" ref="I34:I40" si="17">AVERAGE(B34:H34)</f>
        <v>#DIV/0!</v>
      </c>
      <c r="J34" s="5"/>
      <c r="K34" s="67"/>
      <c r="L34" s="67"/>
      <c r="M34" s="67"/>
    </row>
    <row r="35" spans="1:13" x14ac:dyDescent="0.25">
      <c r="A35" s="77" t="s">
        <v>69</v>
      </c>
      <c r="B35" s="67"/>
      <c r="C35" s="67"/>
      <c r="D35" s="67"/>
      <c r="E35" s="67"/>
      <c r="F35" s="67"/>
      <c r="G35" s="67"/>
      <c r="H35" s="67"/>
      <c r="I35" s="74" t="e">
        <f t="shared" si="17"/>
        <v>#DIV/0!</v>
      </c>
      <c r="J35" s="67"/>
      <c r="K35" s="67"/>
      <c r="L35" s="67"/>
      <c r="M35" s="67"/>
    </row>
    <row r="36" spans="1:13" x14ac:dyDescent="0.25">
      <c r="A36" s="7" t="s">
        <v>72</v>
      </c>
      <c r="B36" s="67"/>
      <c r="C36" s="67"/>
      <c r="D36" s="67"/>
      <c r="E36" s="67"/>
      <c r="F36" s="67"/>
      <c r="G36" s="67"/>
      <c r="H36" s="67"/>
      <c r="I36" s="74" t="e">
        <f t="shared" si="17"/>
        <v>#DIV/0!</v>
      </c>
      <c r="J36" s="67"/>
      <c r="K36" s="67"/>
      <c r="L36" s="67"/>
      <c r="M36" s="67"/>
    </row>
    <row r="37" spans="1:13" hidden="1" x14ac:dyDescent="0.25">
      <c r="A37" s="7" t="s">
        <v>29</v>
      </c>
      <c r="B37" s="5" t="str">
        <f t="shared" ref="B37:H37" si="18">IF(B56="","",IF(B50="","",(B56-B50)))</f>
        <v/>
      </c>
      <c r="C37" s="5" t="str">
        <f t="shared" si="18"/>
        <v/>
      </c>
      <c r="D37" s="5" t="str">
        <f t="shared" si="18"/>
        <v/>
      </c>
      <c r="E37" s="5" t="str">
        <f t="shared" si="18"/>
        <v/>
      </c>
      <c r="F37" s="5" t="str">
        <f t="shared" si="18"/>
        <v/>
      </c>
      <c r="G37" s="5" t="str">
        <f t="shared" si="18"/>
        <v/>
      </c>
      <c r="H37" s="5" t="str">
        <f t="shared" si="18"/>
        <v/>
      </c>
      <c r="I37" s="14" t="e">
        <f t="shared" si="17"/>
        <v>#DIV/0!</v>
      </c>
      <c r="J37" s="67"/>
      <c r="K37" s="67"/>
      <c r="L37" s="67"/>
      <c r="M37" s="67"/>
    </row>
    <row r="38" spans="1:13" hidden="1" x14ac:dyDescent="0.25">
      <c r="A38" s="7" t="s">
        <v>26</v>
      </c>
      <c r="B38" s="5">
        <f>B36</f>
        <v>0</v>
      </c>
      <c r="C38" s="5">
        <f t="shared" ref="C38:H38" si="19">C36</f>
        <v>0</v>
      </c>
      <c r="D38" s="5">
        <f t="shared" si="19"/>
        <v>0</v>
      </c>
      <c r="E38" s="5">
        <f t="shared" si="19"/>
        <v>0</v>
      </c>
      <c r="F38" s="5">
        <f t="shared" si="19"/>
        <v>0</v>
      </c>
      <c r="G38" s="5">
        <f t="shared" si="19"/>
        <v>0</v>
      </c>
      <c r="H38" s="5">
        <f t="shared" si="19"/>
        <v>0</v>
      </c>
      <c r="I38" s="14">
        <f t="shared" si="17"/>
        <v>0</v>
      </c>
      <c r="J38" s="67"/>
      <c r="K38" s="67"/>
      <c r="L38" s="67"/>
      <c r="M38" s="67"/>
    </row>
    <row r="39" spans="1:13" hidden="1" x14ac:dyDescent="0.25">
      <c r="A39" s="7" t="s">
        <v>20</v>
      </c>
      <c r="B39" s="67">
        <v>0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14">
        <f t="shared" si="17"/>
        <v>0</v>
      </c>
      <c r="J39" s="67"/>
      <c r="K39" s="67"/>
      <c r="L39" s="67"/>
      <c r="M39" s="67"/>
    </row>
    <row r="40" spans="1:13" hidden="1" x14ac:dyDescent="0.25">
      <c r="A40" s="7" t="s">
        <v>27</v>
      </c>
      <c r="B40" s="67">
        <f>B34+B36</f>
        <v>0</v>
      </c>
      <c r="C40" s="67">
        <f t="shared" ref="C40:H40" si="20">C34+C36</f>
        <v>0</v>
      </c>
      <c r="D40" s="67">
        <f t="shared" si="20"/>
        <v>0</v>
      </c>
      <c r="E40" s="67">
        <f t="shared" si="20"/>
        <v>0</v>
      </c>
      <c r="F40" s="67">
        <f t="shared" si="20"/>
        <v>0</v>
      </c>
      <c r="G40" s="67">
        <f t="shared" si="20"/>
        <v>0</v>
      </c>
      <c r="H40" s="67">
        <f t="shared" si="20"/>
        <v>0</v>
      </c>
      <c r="I40" s="14">
        <f t="shared" si="17"/>
        <v>0</v>
      </c>
      <c r="J40" s="67"/>
      <c r="K40" s="67"/>
      <c r="L40" s="67"/>
      <c r="M40" s="67"/>
    </row>
    <row r="41" spans="1:13" hidden="1" x14ac:dyDescent="0.25">
      <c r="A41" s="7" t="s">
        <v>24</v>
      </c>
      <c r="B41" s="67" t="str">
        <f t="shared" ref="B41:H41" si="21">IF(B29="","",IF(B38="","",IF(B29&gt;0,B38+B29,B38)))</f>
        <v/>
      </c>
      <c r="C41" s="67" t="str">
        <f t="shared" si="21"/>
        <v/>
      </c>
      <c r="D41" s="67" t="str">
        <f t="shared" si="21"/>
        <v/>
      </c>
      <c r="E41" s="67" t="str">
        <f t="shared" si="21"/>
        <v/>
      </c>
      <c r="F41" s="67" t="str">
        <f t="shared" si="21"/>
        <v/>
      </c>
      <c r="G41" s="67" t="str">
        <f t="shared" si="21"/>
        <v/>
      </c>
      <c r="H41" s="67" t="str">
        <f t="shared" si="21"/>
        <v/>
      </c>
      <c r="I41" s="14"/>
      <c r="J41" s="67"/>
      <c r="K41" s="67" t="s">
        <v>28</v>
      </c>
      <c r="L41" s="67"/>
      <c r="M41" s="67"/>
    </row>
    <row r="42" spans="1:13" hidden="1" x14ac:dyDescent="0.25">
      <c r="A42" s="7" t="s">
        <v>22</v>
      </c>
      <c r="B42" s="67" t="str">
        <f>IF(B27="","",IF(B50="","",IF(B34="","",IF(B36="","",(-1*B27)+B50-B34-B36))))</f>
        <v/>
      </c>
      <c r="C42" s="67" t="str">
        <f t="shared" ref="C42:H42" si="22">IF(C27="","",IF(C50="","",IF(C34="","",IF(C36="","",(-1*C27)+C50-C34-C36))))</f>
        <v/>
      </c>
      <c r="D42" s="67" t="str">
        <f t="shared" si="22"/>
        <v/>
      </c>
      <c r="E42" s="67" t="str">
        <f>IF(E27="","",IF(E50="","",IF(E34="","",IF(E36="","",(-1*E27)+E50-E34-E36))))</f>
        <v/>
      </c>
      <c r="F42" s="67" t="str">
        <f t="shared" si="22"/>
        <v/>
      </c>
      <c r="G42" s="67" t="str">
        <f t="shared" si="22"/>
        <v/>
      </c>
      <c r="H42" s="67" t="str">
        <f t="shared" si="22"/>
        <v/>
      </c>
      <c r="I42" s="14" t="e">
        <f>AVERAGE(B42:H42)</f>
        <v>#DIV/0!</v>
      </c>
      <c r="J42" s="29"/>
      <c r="K42" s="29"/>
      <c r="L42" s="67"/>
      <c r="M42" s="67"/>
    </row>
    <row r="43" spans="1:13" hidden="1" x14ac:dyDescent="0.25">
      <c r="A43" s="7" t="s">
        <v>23</v>
      </c>
      <c r="B43" s="35" t="e">
        <f t="shared" ref="B43:H43" si="23">B42/B69</f>
        <v>#VALUE!</v>
      </c>
      <c r="C43" s="35" t="e">
        <f t="shared" si="23"/>
        <v>#VALUE!</v>
      </c>
      <c r="D43" s="35" t="e">
        <f t="shared" si="23"/>
        <v>#VALUE!</v>
      </c>
      <c r="E43" s="35" t="e">
        <f t="shared" si="23"/>
        <v>#VALUE!</v>
      </c>
      <c r="F43" s="35" t="e">
        <f t="shared" si="23"/>
        <v>#VALUE!</v>
      </c>
      <c r="G43" s="35" t="e">
        <f t="shared" si="23"/>
        <v>#VALUE!</v>
      </c>
      <c r="H43" s="35" t="e">
        <f t="shared" si="23"/>
        <v>#VALUE!</v>
      </c>
      <c r="I43" s="30" t="e">
        <f>AVERAGE(B43:H43)</f>
        <v>#VALUE!</v>
      </c>
      <c r="J43" s="67"/>
      <c r="K43" s="67"/>
      <c r="L43" s="67"/>
      <c r="M43" s="67"/>
    </row>
    <row r="44" spans="1:13" hidden="1" x14ac:dyDescent="0.25">
      <c r="A44" s="7" t="s">
        <v>25</v>
      </c>
      <c r="B44" s="27" t="e">
        <f t="shared" ref="B44:H44" si="24">IF(B43="","",IF(B29="","",B42/(B42+B36+B34+B37+IF(B29&gt;0,B29,0))))</f>
        <v>#VALUE!</v>
      </c>
      <c r="C44" s="27" t="e">
        <f t="shared" si="24"/>
        <v>#VALUE!</v>
      </c>
      <c r="D44" s="27" t="e">
        <f t="shared" si="24"/>
        <v>#VALUE!</v>
      </c>
      <c r="E44" s="27" t="e">
        <f t="shared" si="24"/>
        <v>#VALUE!</v>
      </c>
      <c r="F44" s="27" t="e">
        <f t="shared" si="24"/>
        <v>#VALUE!</v>
      </c>
      <c r="G44" s="27" t="e">
        <f t="shared" si="24"/>
        <v>#VALUE!</v>
      </c>
      <c r="H44" s="27" t="e">
        <f t="shared" si="24"/>
        <v>#VALUE!</v>
      </c>
      <c r="I44" s="30" t="str">
        <f>IF(I68="","",AVERAGE(B44:H44))</f>
        <v/>
      </c>
      <c r="J44" s="67"/>
      <c r="K44" s="67"/>
      <c r="L44" s="67"/>
      <c r="M44" s="67"/>
    </row>
    <row r="45" spans="1:13" x14ac:dyDescent="0.25">
      <c r="A45" s="17" t="s">
        <v>47</v>
      </c>
      <c r="B45" s="19"/>
      <c r="C45" s="19"/>
      <c r="D45" s="19"/>
      <c r="E45" s="19"/>
      <c r="F45" s="19"/>
      <c r="G45" s="19"/>
      <c r="H45" s="19"/>
      <c r="I45" s="48" t="e">
        <f>IF(I50&lt;0,1-((IF(I50&lt;0,I50*-1,I50))/1440),(IF(I50&lt;0,I50*-1,I50))/1440)</f>
        <v>#DIV/0!</v>
      </c>
      <c r="J45" s="67"/>
      <c r="K45" s="67"/>
      <c r="L45" s="67"/>
      <c r="M45" s="67"/>
    </row>
    <row r="46" spans="1:13" x14ac:dyDescent="0.25">
      <c r="A46" s="7" t="s">
        <v>73</v>
      </c>
      <c r="B46" s="6"/>
      <c r="C46" s="6"/>
      <c r="D46" s="6"/>
      <c r="E46" s="6"/>
      <c r="F46" s="6"/>
      <c r="G46" s="6"/>
      <c r="H46" s="6"/>
      <c r="I46" s="15"/>
      <c r="J46" s="67"/>
      <c r="K46" s="67"/>
      <c r="L46" s="67"/>
      <c r="M46" s="67"/>
    </row>
    <row r="47" spans="1:13" x14ac:dyDescent="0.25">
      <c r="A47" s="7" t="s">
        <v>9</v>
      </c>
      <c r="B47" s="6"/>
      <c r="C47" s="6"/>
      <c r="D47" s="6"/>
      <c r="E47" s="6"/>
      <c r="F47" s="6"/>
      <c r="G47" s="6"/>
      <c r="H47" s="6"/>
      <c r="I47" s="16"/>
      <c r="J47" s="67"/>
      <c r="K47" s="67"/>
      <c r="L47" s="67"/>
      <c r="M47" s="67"/>
    </row>
    <row r="48" spans="1:13" hidden="1" x14ac:dyDescent="0.25">
      <c r="A48" s="7" t="s">
        <v>8</v>
      </c>
      <c r="B48" s="6" t="str">
        <f t="shared" ref="B48:H48" si="25">IF(B46="","",IF(B47="AM",IF(B46&lt;1159,B46,B46-1200),IF(B46&lt;1159,B46+1200,B46)))</f>
        <v/>
      </c>
      <c r="C48" s="6" t="str">
        <f t="shared" si="25"/>
        <v/>
      </c>
      <c r="D48" s="6" t="str">
        <f t="shared" si="25"/>
        <v/>
      </c>
      <c r="E48" s="6" t="str">
        <f t="shared" si="25"/>
        <v/>
      </c>
      <c r="F48" s="6" t="str">
        <f t="shared" si="25"/>
        <v/>
      </c>
      <c r="G48" s="6" t="str">
        <f t="shared" si="25"/>
        <v/>
      </c>
      <c r="H48" s="6" t="str">
        <f t="shared" si="25"/>
        <v/>
      </c>
      <c r="I48" s="28"/>
      <c r="J48" s="67"/>
      <c r="K48" s="67"/>
      <c r="L48" s="67"/>
      <c r="M48" s="67"/>
    </row>
    <row r="49" spans="1:13" hidden="1" x14ac:dyDescent="0.25">
      <c r="A49" s="7" t="s">
        <v>17</v>
      </c>
      <c r="B49" s="6" t="str">
        <f>IF(B48="","",(IF(B48&lt;1000,LEFT(B48,1),LEFT(B48,2))*100)+((RIGHT(B48,2)/60)*100))</f>
        <v/>
      </c>
      <c r="C49" s="6" t="str">
        <f t="shared" ref="C49:H49" si="26">IF(C48="","",(IF(C48&lt;1000,LEFT(C48,1),LEFT(C48,2))*100)+((RIGHT(C48,2)/60)*100))</f>
        <v/>
      </c>
      <c r="D49" s="6" t="str">
        <f t="shared" si="26"/>
        <v/>
      </c>
      <c r="E49" s="6" t="str">
        <f t="shared" si="26"/>
        <v/>
      </c>
      <c r="F49" s="6" t="str">
        <f t="shared" si="26"/>
        <v/>
      </c>
      <c r="G49" s="6" t="str">
        <f t="shared" si="26"/>
        <v/>
      </c>
      <c r="H49" s="6" t="str">
        <f t="shared" si="26"/>
        <v/>
      </c>
      <c r="I49" s="28"/>
      <c r="J49" s="67"/>
      <c r="K49" s="67"/>
      <c r="L49" s="67"/>
      <c r="M49" s="67"/>
    </row>
    <row r="50" spans="1:13" hidden="1" x14ac:dyDescent="0.25">
      <c r="A50" s="7" t="s">
        <v>18</v>
      </c>
      <c r="B50" s="6" t="str">
        <f>IF(B49="","",(B49*0.6))</f>
        <v/>
      </c>
      <c r="C50" s="6" t="str">
        <f t="shared" ref="C50:H50" si="27">IF(C49="","",(C49*0.6))</f>
        <v/>
      </c>
      <c r="D50" s="6" t="str">
        <f t="shared" si="27"/>
        <v/>
      </c>
      <c r="E50" s="6" t="str">
        <f t="shared" si="27"/>
        <v/>
      </c>
      <c r="F50" s="6" t="str">
        <f t="shared" si="27"/>
        <v/>
      </c>
      <c r="G50" s="6" t="str">
        <f t="shared" si="27"/>
        <v/>
      </c>
      <c r="H50" s="6" t="str">
        <f t="shared" si="27"/>
        <v/>
      </c>
      <c r="I50" s="28" t="e">
        <f>AVERAGE(B50:H50)</f>
        <v>#DIV/0!</v>
      </c>
      <c r="J50" s="29"/>
      <c r="K50" s="67"/>
      <c r="L50" s="67"/>
      <c r="M50" s="67"/>
    </row>
    <row r="51" spans="1:13" x14ac:dyDescent="0.25">
      <c r="A51" s="17" t="s">
        <v>30</v>
      </c>
      <c r="B51" s="19"/>
      <c r="C51" s="19"/>
      <c r="D51" s="19"/>
      <c r="E51" s="19"/>
      <c r="F51" s="19"/>
      <c r="G51" s="19"/>
      <c r="H51" s="19"/>
      <c r="I51" s="48" t="e">
        <f>IF(I56&lt;0,1-((IF(I56&lt;0,I56*-1,I56))/1440),(IF(I56&lt;0,I56*-1,I56))/1440)</f>
        <v>#DIV/0!</v>
      </c>
      <c r="J51" s="89"/>
      <c r="K51" s="67"/>
      <c r="L51" s="67"/>
      <c r="M51" s="67"/>
    </row>
    <row r="52" spans="1:13" x14ac:dyDescent="0.25">
      <c r="A52" s="7" t="s">
        <v>74</v>
      </c>
      <c r="B52" s="6"/>
      <c r="C52" s="6"/>
      <c r="D52" s="6"/>
      <c r="E52" s="6"/>
      <c r="F52" s="6"/>
      <c r="G52" s="6"/>
      <c r="H52" s="6"/>
      <c r="I52" s="15"/>
      <c r="J52" s="67"/>
      <c r="K52" s="67"/>
      <c r="L52" s="67"/>
      <c r="M52" s="67"/>
    </row>
    <row r="53" spans="1:13" x14ac:dyDescent="0.25">
      <c r="A53" s="7" t="s">
        <v>9</v>
      </c>
      <c r="B53" s="6"/>
      <c r="C53" s="6"/>
      <c r="D53" s="6"/>
      <c r="E53" s="6"/>
      <c r="F53" s="6"/>
      <c r="G53" s="6"/>
      <c r="H53" s="6"/>
      <c r="I53" s="16"/>
      <c r="J53" s="67"/>
      <c r="K53" s="67"/>
      <c r="L53" s="67"/>
      <c r="M53" s="67"/>
    </row>
    <row r="54" spans="1:13" hidden="1" x14ac:dyDescent="0.25">
      <c r="A54" s="7" t="s">
        <v>8</v>
      </c>
      <c r="B54" s="6" t="str">
        <f t="shared" ref="B54:H54" si="28">IF(B52="","",IF(B53="AM",IF(B52&lt;1159,B52,B52-1200),IF(B52&lt;1159,B52+1200,B52)))</f>
        <v/>
      </c>
      <c r="C54" s="6" t="str">
        <f t="shared" si="28"/>
        <v/>
      </c>
      <c r="D54" s="6" t="str">
        <f t="shared" si="28"/>
        <v/>
      </c>
      <c r="E54" s="6" t="str">
        <f t="shared" si="28"/>
        <v/>
      </c>
      <c r="F54" s="6" t="str">
        <f t="shared" si="28"/>
        <v/>
      </c>
      <c r="G54" s="6" t="str">
        <f t="shared" si="28"/>
        <v/>
      </c>
      <c r="H54" s="6" t="str">
        <f t="shared" si="28"/>
        <v/>
      </c>
      <c r="I54" s="28"/>
      <c r="J54" s="67"/>
      <c r="K54" s="67"/>
      <c r="L54" s="67"/>
      <c r="M54" s="67"/>
    </row>
    <row r="55" spans="1:13" hidden="1" x14ac:dyDescent="0.25">
      <c r="A55" s="7" t="s">
        <v>17</v>
      </c>
      <c r="B55" s="6" t="str">
        <f>IF(B54="","",(IF(B54&lt;1000,LEFT(B54,1),LEFT(B54,2))*100)+((RIGHT(B54,2)/60)*100))</f>
        <v/>
      </c>
      <c r="C55" s="6" t="str">
        <f t="shared" ref="C55:H55" si="29">IF(C54="","",(IF(C54&lt;1000,LEFT(C54,1),LEFT(C54,2))*100)+((RIGHT(C54,2)/60)*100))</f>
        <v/>
      </c>
      <c r="D55" s="6" t="str">
        <f t="shared" si="29"/>
        <v/>
      </c>
      <c r="E55" s="6" t="str">
        <f t="shared" si="29"/>
        <v/>
      </c>
      <c r="F55" s="6" t="str">
        <f t="shared" si="29"/>
        <v/>
      </c>
      <c r="G55" s="6" t="str">
        <f t="shared" si="29"/>
        <v/>
      </c>
      <c r="H55" s="6" t="str">
        <f t="shared" si="29"/>
        <v/>
      </c>
      <c r="I55" s="28"/>
      <c r="J55" s="67"/>
      <c r="K55" s="67"/>
      <c r="L55" s="67"/>
      <c r="M55" s="67"/>
    </row>
    <row r="56" spans="1:13" hidden="1" x14ac:dyDescent="0.25">
      <c r="A56" s="7" t="s">
        <v>18</v>
      </c>
      <c r="B56" s="6" t="str">
        <f>IF(B55="","",(B55*0.6))</f>
        <v/>
      </c>
      <c r="C56" s="6" t="str">
        <f t="shared" ref="C56:H56" si="30">IF(C55="","",(C55*0.6))</f>
        <v/>
      </c>
      <c r="D56" s="6" t="str">
        <f t="shared" si="30"/>
        <v/>
      </c>
      <c r="E56" s="6" t="str">
        <f t="shared" si="30"/>
        <v/>
      </c>
      <c r="F56" s="6" t="str">
        <f t="shared" si="30"/>
        <v/>
      </c>
      <c r="G56" s="6" t="str">
        <f t="shared" si="30"/>
        <v/>
      </c>
      <c r="H56" s="6" t="str">
        <f t="shared" si="30"/>
        <v/>
      </c>
      <c r="I56" s="28" t="e">
        <f>AVERAGE(B56:H56)</f>
        <v>#DIV/0!</v>
      </c>
      <c r="J56" s="67"/>
      <c r="K56" s="67"/>
      <c r="L56" s="67"/>
      <c r="M56" s="67"/>
    </row>
    <row r="57" spans="1:13" hidden="1" x14ac:dyDescent="0.25">
      <c r="A57" s="34" t="s">
        <v>43</v>
      </c>
      <c r="B57" s="32"/>
      <c r="C57" s="32"/>
      <c r="D57" s="32"/>
      <c r="E57" s="32"/>
      <c r="F57" s="32"/>
      <c r="G57" s="32"/>
      <c r="H57" s="32"/>
      <c r="I57" s="33"/>
      <c r="J57" s="67"/>
      <c r="K57" s="58"/>
      <c r="L57" s="67"/>
      <c r="M57" s="67"/>
    </row>
    <row r="58" spans="1:13" hidden="1" x14ac:dyDescent="0.25">
      <c r="A58" s="64" t="s">
        <v>55</v>
      </c>
      <c r="B58" s="65">
        <v>10</v>
      </c>
      <c r="C58" s="65">
        <v>5</v>
      </c>
      <c r="D58" s="65">
        <v>30</v>
      </c>
      <c r="E58" s="65">
        <v>15</v>
      </c>
      <c r="F58" s="65">
        <v>20</v>
      </c>
      <c r="G58" s="65">
        <v>10</v>
      </c>
      <c r="H58" s="65">
        <v>10</v>
      </c>
      <c r="I58" s="66"/>
      <c r="J58" s="79"/>
      <c r="K58" s="79"/>
      <c r="L58" s="79"/>
      <c r="M58" s="79"/>
    </row>
    <row r="59" spans="1:13" x14ac:dyDescent="0.25">
      <c r="A59" s="17" t="s">
        <v>7</v>
      </c>
      <c r="B59" s="19"/>
      <c r="C59" s="19"/>
      <c r="D59" s="19"/>
      <c r="E59" s="19"/>
      <c r="F59" s="19"/>
      <c r="G59" s="19"/>
      <c r="H59" s="19"/>
      <c r="I59" s="92" t="e">
        <f>IF(I64&lt;0,1-((IF(I64&lt;0,I64*-1,I64))/1440),(IF(I64&lt;0,I64*-1,I64))/1440)</f>
        <v>#DIV/0!</v>
      </c>
      <c r="J59" s="96"/>
      <c r="K59" s="96"/>
      <c r="L59" s="96"/>
      <c r="M59" s="96"/>
    </row>
    <row r="60" spans="1:13" x14ac:dyDescent="0.25">
      <c r="A60" s="7" t="s">
        <v>75</v>
      </c>
      <c r="B60" s="6"/>
      <c r="C60" s="6"/>
      <c r="D60" s="6"/>
      <c r="E60" s="6"/>
      <c r="F60" s="6"/>
      <c r="G60" s="6"/>
      <c r="H60" s="6"/>
      <c r="I60" s="15"/>
      <c r="J60" s="96"/>
      <c r="K60" s="96"/>
      <c r="L60" s="96"/>
      <c r="M60" s="96"/>
    </row>
    <row r="61" spans="1:13" x14ac:dyDescent="0.25">
      <c r="A61" s="7" t="s">
        <v>9</v>
      </c>
      <c r="B61" s="6"/>
      <c r="C61" s="6"/>
      <c r="D61" s="6"/>
      <c r="E61" s="6"/>
      <c r="F61" s="6"/>
      <c r="G61" s="6"/>
      <c r="H61" s="6"/>
      <c r="I61" s="16"/>
      <c r="J61" s="96"/>
      <c r="K61" s="96"/>
      <c r="L61" s="96"/>
      <c r="M61" s="96"/>
    </row>
    <row r="62" spans="1:13" hidden="1" x14ac:dyDescent="0.25">
      <c r="A62" s="7" t="s">
        <v>8</v>
      </c>
      <c r="B62" s="6" t="str">
        <f t="shared" ref="B62:H62" si="31">IF(B60="","",IF(B61="AM",IF(B60&lt;1159,B60,B60-1200),IF(B60&lt;1159,B60+1200,B60)))</f>
        <v/>
      </c>
      <c r="C62" s="6" t="str">
        <f t="shared" si="31"/>
        <v/>
      </c>
      <c r="D62" s="6" t="str">
        <f t="shared" si="31"/>
        <v/>
      </c>
      <c r="E62" s="6" t="str">
        <f t="shared" si="31"/>
        <v/>
      </c>
      <c r="F62" s="6" t="str">
        <f t="shared" si="31"/>
        <v/>
      </c>
      <c r="G62" s="6" t="str">
        <f t="shared" si="31"/>
        <v/>
      </c>
      <c r="H62" s="6" t="str">
        <f t="shared" si="31"/>
        <v/>
      </c>
      <c r="I62" s="28"/>
      <c r="J62" s="99"/>
      <c r="K62" s="99"/>
      <c r="L62" s="99"/>
      <c r="M62" s="99"/>
    </row>
    <row r="63" spans="1:13" hidden="1" x14ac:dyDescent="0.25">
      <c r="A63" s="7" t="s">
        <v>17</v>
      </c>
      <c r="B63" s="6" t="str">
        <f>IF(B62="","",(IF(B62&lt;1000,LEFT(B62,1),LEFT(B62,2))*100)+((RIGHT(B62,2)/60)*100))</f>
        <v/>
      </c>
      <c r="C63" s="6" t="str">
        <f t="shared" ref="C63:H63" si="32">IF(C62="","",(IF(C62&lt;1000,LEFT(C62,1),LEFT(C62,2))*100)+((RIGHT(C62,2)/60)*100))</f>
        <v/>
      </c>
      <c r="D63" s="6" t="str">
        <f t="shared" si="32"/>
        <v/>
      </c>
      <c r="E63" s="6" t="str">
        <f t="shared" si="32"/>
        <v/>
      </c>
      <c r="F63" s="6" t="str">
        <f t="shared" si="32"/>
        <v/>
      </c>
      <c r="G63" s="6" t="str">
        <f t="shared" si="32"/>
        <v/>
      </c>
      <c r="H63" s="6" t="str">
        <f t="shared" si="32"/>
        <v/>
      </c>
      <c r="I63" s="28"/>
      <c r="J63" s="97"/>
      <c r="K63" s="97"/>
      <c r="L63" s="97"/>
      <c r="M63" s="97"/>
    </row>
    <row r="64" spans="1:13" hidden="1" x14ac:dyDescent="0.25">
      <c r="A64" s="7" t="s">
        <v>18</v>
      </c>
      <c r="B64" s="6" t="str">
        <f>IF(B63="","",(B63*0.6))</f>
        <v/>
      </c>
      <c r="C64" s="6" t="str">
        <f t="shared" ref="C64:H64" si="33">IF(C63="","",(C63*0.6))</f>
        <v/>
      </c>
      <c r="D64" s="6" t="str">
        <f t="shared" si="33"/>
        <v/>
      </c>
      <c r="E64" s="6" t="str">
        <f t="shared" si="33"/>
        <v/>
      </c>
      <c r="F64" s="6" t="str">
        <f t="shared" si="33"/>
        <v/>
      </c>
      <c r="G64" s="6" t="str">
        <f t="shared" si="33"/>
        <v/>
      </c>
      <c r="H64" s="6" t="str">
        <f t="shared" si="33"/>
        <v/>
      </c>
      <c r="I64" s="28" t="e">
        <f>AVERAGE(B64:H64)</f>
        <v>#DIV/0!</v>
      </c>
      <c r="J64" s="97"/>
      <c r="K64" s="97"/>
      <c r="L64" s="97"/>
      <c r="M64" s="97"/>
    </row>
    <row r="65" spans="1:13" x14ac:dyDescent="0.25">
      <c r="A65" s="17" t="s">
        <v>0</v>
      </c>
      <c r="B65" s="18"/>
      <c r="C65" s="18"/>
      <c r="D65" s="18"/>
      <c r="E65" s="18"/>
      <c r="F65" s="18"/>
      <c r="G65" s="18"/>
      <c r="H65" s="18"/>
      <c r="I65" s="18"/>
      <c r="J65" s="67"/>
      <c r="K65" s="67"/>
      <c r="L65" s="67"/>
      <c r="M65" s="67"/>
    </row>
    <row r="66" spans="1:13" x14ac:dyDescent="0.25">
      <c r="A66" s="7" t="s">
        <v>76</v>
      </c>
      <c r="B66" s="67"/>
      <c r="C66" s="67"/>
      <c r="D66" s="67"/>
      <c r="E66" s="67"/>
      <c r="F66" s="67"/>
      <c r="G66" s="67"/>
      <c r="H66" s="67"/>
      <c r="I66" s="15" t="e">
        <f>AVERAGE(B66:H66)</f>
        <v>#DIV/0!</v>
      </c>
      <c r="J66" s="67"/>
      <c r="K66" s="67"/>
      <c r="L66" s="67"/>
      <c r="M66" s="67"/>
    </row>
    <row r="67" spans="1:13" x14ac:dyDescent="0.25">
      <c r="A67" s="17" t="s">
        <v>44</v>
      </c>
      <c r="B67" s="19"/>
      <c r="C67" s="19"/>
      <c r="D67" s="19"/>
      <c r="E67" s="19"/>
      <c r="F67" s="19"/>
      <c r="G67" s="19"/>
      <c r="H67" s="19"/>
      <c r="I67" s="37"/>
      <c r="J67" s="67"/>
      <c r="K67" s="67"/>
      <c r="L67" s="67"/>
      <c r="M67" s="67"/>
    </row>
    <row r="68" spans="1:13" x14ac:dyDescent="0.25">
      <c r="A68" s="7" t="s">
        <v>16</v>
      </c>
      <c r="B68" s="6" t="str">
        <f t="shared" ref="B68:H68" si="34">IF(B16="","",IF(B10="","",(B16+(-1*B10))))</f>
        <v/>
      </c>
      <c r="C68" s="6" t="str">
        <f t="shared" si="34"/>
        <v/>
      </c>
      <c r="D68" s="6" t="str">
        <f t="shared" si="34"/>
        <v/>
      </c>
      <c r="E68" s="6" t="str">
        <f t="shared" si="34"/>
        <v/>
      </c>
      <c r="F68" s="6" t="str">
        <f t="shared" si="34"/>
        <v/>
      </c>
      <c r="G68" s="6" t="str">
        <f t="shared" si="34"/>
        <v/>
      </c>
      <c r="H68" s="6" t="str">
        <f t="shared" si="34"/>
        <v/>
      </c>
      <c r="I68" s="14" t="str">
        <f>IF(B6="","",IF(B12="","",AVERAGE(B68:H68)))</f>
        <v/>
      </c>
      <c r="J68" s="67" t="e">
        <f>I68/60</f>
        <v>#VALUE!</v>
      </c>
      <c r="K68" s="67"/>
      <c r="L68" s="67"/>
      <c r="M68" s="67"/>
    </row>
    <row r="69" spans="1:13" x14ac:dyDescent="0.25">
      <c r="A69" s="7" t="s">
        <v>19</v>
      </c>
      <c r="B69" s="6" t="str">
        <f t="shared" ref="B69:H69" si="35">IF(B27="","",IF(B64="","",(B64+(-1*B27))))</f>
        <v/>
      </c>
      <c r="C69" s="6" t="str">
        <f t="shared" si="35"/>
        <v/>
      </c>
      <c r="D69" s="6" t="str">
        <f t="shared" si="35"/>
        <v/>
      </c>
      <c r="E69" s="6" t="str">
        <f t="shared" si="35"/>
        <v/>
      </c>
      <c r="F69" s="6" t="str">
        <f t="shared" si="35"/>
        <v/>
      </c>
      <c r="G69" s="6" t="str">
        <f t="shared" si="35"/>
        <v/>
      </c>
      <c r="H69" s="6" t="str">
        <f t="shared" si="35"/>
        <v/>
      </c>
      <c r="I69" s="14" t="e">
        <f>AVERAGE(B69:H69)</f>
        <v>#DIV/0!</v>
      </c>
      <c r="J69" s="29" t="e">
        <f>I69/60</f>
        <v>#DIV/0!</v>
      </c>
      <c r="K69" s="67"/>
      <c r="L69" s="67"/>
      <c r="M69" s="67"/>
    </row>
    <row r="70" spans="1:13" x14ac:dyDescent="0.25">
      <c r="A70" s="34" t="s">
        <v>31</v>
      </c>
      <c r="B70" s="38"/>
      <c r="C70" s="38"/>
      <c r="D70" s="38"/>
      <c r="E70" s="38"/>
      <c r="F70" s="38"/>
      <c r="G70" s="38"/>
      <c r="H70" s="38"/>
      <c r="I70" s="39" t="s">
        <v>37</v>
      </c>
      <c r="J70" s="67"/>
      <c r="K70" s="67"/>
      <c r="L70" s="67"/>
      <c r="M70" s="67"/>
    </row>
    <row r="71" spans="1:13" x14ac:dyDescent="0.25">
      <c r="A71" s="7" t="s">
        <v>32</v>
      </c>
      <c r="B71" s="67" t="str">
        <f>IF(B34="","",B34)</f>
        <v/>
      </c>
      <c r="C71" s="67" t="str">
        <f t="shared" ref="C71:H73" si="36">IF(C34="","",C34)</f>
        <v/>
      </c>
      <c r="D71" s="67" t="str">
        <f t="shared" si="36"/>
        <v/>
      </c>
      <c r="E71" s="67" t="str">
        <f t="shared" si="36"/>
        <v/>
      </c>
      <c r="F71" s="67" t="str">
        <f t="shared" si="36"/>
        <v/>
      </c>
      <c r="G71" s="67" t="str">
        <f t="shared" si="36"/>
        <v/>
      </c>
      <c r="H71" s="67" t="str">
        <f t="shared" si="36"/>
        <v/>
      </c>
      <c r="I71" s="68" t="e">
        <f>AVERAGE(B71:H71)</f>
        <v>#DIV/0!</v>
      </c>
      <c r="J71" s="49" t="e">
        <f>I27+I34</f>
        <v>#DIV/0!</v>
      </c>
      <c r="K71" s="63" t="s">
        <v>51</v>
      </c>
      <c r="L71" s="69" t="s">
        <v>52</v>
      </c>
      <c r="M71" s="50" t="s">
        <v>49</v>
      </c>
    </row>
    <row r="72" spans="1:13" x14ac:dyDescent="0.25">
      <c r="A72" s="42" t="s">
        <v>40</v>
      </c>
      <c r="B72" s="43" t="str">
        <f>IF(B35="","",B35)</f>
        <v/>
      </c>
      <c r="C72" s="43" t="str">
        <f t="shared" si="36"/>
        <v/>
      </c>
      <c r="D72" s="43" t="str">
        <f t="shared" si="36"/>
        <v/>
      </c>
      <c r="E72" s="43" t="str">
        <f t="shared" si="36"/>
        <v/>
      </c>
      <c r="F72" s="43" t="str">
        <f t="shared" si="36"/>
        <v/>
      </c>
      <c r="G72" s="43" t="str">
        <f t="shared" si="36"/>
        <v/>
      </c>
      <c r="H72" s="43" t="str">
        <f t="shared" si="36"/>
        <v/>
      </c>
      <c r="I72" s="57" t="e">
        <f>AVERAGE(B72:H72)</f>
        <v>#DIV/0!</v>
      </c>
      <c r="J72" s="5"/>
      <c r="K72" s="67"/>
      <c r="L72" s="67"/>
      <c r="M72" s="67"/>
    </row>
    <row r="73" spans="1:13" x14ac:dyDescent="0.25">
      <c r="A73" s="7" t="s">
        <v>45</v>
      </c>
      <c r="B73" s="5" t="str">
        <f>IF(B36="","",B36)</f>
        <v/>
      </c>
      <c r="C73" s="5" t="str">
        <f t="shared" si="36"/>
        <v/>
      </c>
      <c r="D73" s="5" t="str">
        <f t="shared" si="36"/>
        <v/>
      </c>
      <c r="E73" s="5" t="str">
        <f t="shared" si="36"/>
        <v/>
      </c>
      <c r="F73" s="5" t="str">
        <f t="shared" si="36"/>
        <v/>
      </c>
      <c r="G73" s="5" t="str">
        <f t="shared" si="36"/>
        <v/>
      </c>
      <c r="H73" s="5" t="str">
        <f t="shared" si="36"/>
        <v/>
      </c>
      <c r="I73" s="53" t="e">
        <f>AVERAGE(B73:H73)</f>
        <v>#DIV/0!</v>
      </c>
      <c r="J73" s="67"/>
      <c r="K73" s="67"/>
      <c r="L73" s="67"/>
      <c r="M73" s="67"/>
    </row>
    <row r="74" spans="1:13" x14ac:dyDescent="0.25">
      <c r="A74" s="42" t="s">
        <v>46</v>
      </c>
      <c r="B74" s="44" t="str">
        <f t="shared" ref="B74:H74" si="37">IF(B36="","",IF(B81="","",(B36+B81)))</f>
        <v/>
      </c>
      <c r="C74" s="44" t="str">
        <f t="shared" si="37"/>
        <v/>
      </c>
      <c r="D74" s="44" t="str">
        <f t="shared" si="37"/>
        <v/>
      </c>
      <c r="E74" s="44" t="str">
        <f t="shared" si="37"/>
        <v/>
      </c>
      <c r="F74" s="44" t="str">
        <f t="shared" si="37"/>
        <v/>
      </c>
      <c r="G74" s="44" t="str">
        <f t="shared" si="37"/>
        <v/>
      </c>
      <c r="H74" s="44" t="str">
        <f t="shared" si="37"/>
        <v/>
      </c>
      <c r="I74" s="52" t="e">
        <f t="shared" ref="I74:I76" si="38">AVERAGE(B74:H74)</f>
        <v>#DIV/0!</v>
      </c>
      <c r="J74" s="67"/>
      <c r="K74" s="67"/>
      <c r="L74" s="67"/>
      <c r="M74" s="67"/>
    </row>
    <row r="75" spans="1:13" x14ac:dyDescent="0.25">
      <c r="A75" s="7" t="s">
        <v>33</v>
      </c>
      <c r="B75" s="67" t="str">
        <f>B42</f>
        <v/>
      </c>
      <c r="C75" s="67" t="str">
        <f t="shared" ref="C75:H75" si="39">C42</f>
        <v/>
      </c>
      <c r="D75" s="67" t="str">
        <f t="shared" si="39"/>
        <v/>
      </c>
      <c r="E75" s="67" t="str">
        <f t="shared" si="39"/>
        <v/>
      </c>
      <c r="F75" s="67" t="str">
        <f t="shared" si="39"/>
        <v/>
      </c>
      <c r="G75" s="67" t="str">
        <f t="shared" si="39"/>
        <v/>
      </c>
      <c r="H75" s="67" t="str">
        <f t="shared" si="39"/>
        <v/>
      </c>
      <c r="I75" s="53" t="e">
        <f t="shared" si="38"/>
        <v>#DIV/0!</v>
      </c>
      <c r="J75" s="29" t="e">
        <f>AVERAGE(B75:H75)/60</f>
        <v>#DIV/0!</v>
      </c>
      <c r="K75" s="49" t="e">
        <f>I18+I75</f>
        <v>#DIV/0!</v>
      </c>
      <c r="L75" s="51" t="e">
        <f>K75/60</f>
        <v>#DIV/0!</v>
      </c>
      <c r="M75" s="50" t="s">
        <v>38</v>
      </c>
    </row>
    <row r="76" spans="1:13" x14ac:dyDescent="0.25">
      <c r="A76" s="42" t="s">
        <v>34</v>
      </c>
      <c r="B76" s="44" t="str">
        <f>B69</f>
        <v/>
      </c>
      <c r="C76" s="44" t="str">
        <f t="shared" ref="C76:H76" si="40">C69</f>
        <v/>
      </c>
      <c r="D76" s="44" t="str">
        <f t="shared" si="40"/>
        <v/>
      </c>
      <c r="E76" s="44" t="str">
        <f t="shared" si="40"/>
        <v/>
      </c>
      <c r="F76" s="44" t="str">
        <f t="shared" si="40"/>
        <v/>
      </c>
      <c r="G76" s="44" t="str">
        <f t="shared" si="40"/>
        <v/>
      </c>
      <c r="H76" s="44" t="str">
        <f t="shared" si="40"/>
        <v/>
      </c>
      <c r="I76" s="52" t="e">
        <f t="shared" si="38"/>
        <v>#DIV/0!</v>
      </c>
      <c r="J76" s="29" t="e">
        <f>AVERAGE(B76:H76)/60</f>
        <v>#DIV/0!</v>
      </c>
      <c r="K76" s="67"/>
      <c r="L76" s="67"/>
      <c r="M76" s="67"/>
    </row>
    <row r="77" spans="1:13" x14ac:dyDescent="0.25">
      <c r="A77" s="7" t="s">
        <v>35</v>
      </c>
      <c r="B77" s="35" t="e">
        <f>B43</f>
        <v>#VALUE!</v>
      </c>
      <c r="C77" s="35" t="e">
        <f t="shared" ref="C77:H77" si="41">C43</f>
        <v>#VALUE!</v>
      </c>
      <c r="D77" s="35" t="e">
        <f t="shared" si="41"/>
        <v>#VALUE!</v>
      </c>
      <c r="E77" s="35" t="e">
        <f t="shared" si="41"/>
        <v>#VALUE!</v>
      </c>
      <c r="F77" s="35" t="e">
        <f t="shared" si="41"/>
        <v>#VALUE!</v>
      </c>
      <c r="G77" s="35" t="e">
        <f t="shared" si="41"/>
        <v>#VALUE!</v>
      </c>
      <c r="H77" s="35" t="e">
        <f t="shared" si="41"/>
        <v>#VALUE!</v>
      </c>
      <c r="I77" s="54" t="e">
        <f>I75/I76</f>
        <v>#DIV/0!</v>
      </c>
      <c r="J77" s="67"/>
      <c r="K77" s="67"/>
      <c r="L77" s="67"/>
      <c r="M77" s="67"/>
    </row>
    <row r="78" spans="1:13" x14ac:dyDescent="0.25">
      <c r="A78" s="42" t="s">
        <v>48</v>
      </c>
      <c r="B78" s="45" t="e">
        <f>B75/(B69+B81)</f>
        <v>#VALUE!</v>
      </c>
      <c r="C78" s="45" t="e">
        <f t="shared" ref="C78:H78" si="42">C75/(C69+C81)</f>
        <v>#VALUE!</v>
      </c>
      <c r="D78" s="45" t="e">
        <f t="shared" si="42"/>
        <v>#VALUE!</v>
      </c>
      <c r="E78" s="45" t="e">
        <f t="shared" si="42"/>
        <v>#VALUE!</v>
      </c>
      <c r="F78" s="45" t="e">
        <f t="shared" si="42"/>
        <v>#VALUE!</v>
      </c>
      <c r="G78" s="45" t="e">
        <f t="shared" si="42"/>
        <v>#VALUE!</v>
      </c>
      <c r="H78" s="45" t="e">
        <f t="shared" si="42"/>
        <v>#VALUE!</v>
      </c>
      <c r="I78" s="55" t="e">
        <f>I75/(I69+I81)</f>
        <v>#DIV/0!</v>
      </c>
      <c r="J78" s="67"/>
      <c r="K78" s="67"/>
      <c r="L78" s="67"/>
      <c r="M78" s="67"/>
    </row>
    <row r="79" spans="1:13" x14ac:dyDescent="0.25">
      <c r="A79" s="7" t="s">
        <v>0</v>
      </c>
      <c r="B79" s="67">
        <f t="shared" ref="B79:H79" si="43">B66</f>
        <v>0</v>
      </c>
      <c r="C79" s="67">
        <f t="shared" si="43"/>
        <v>0</v>
      </c>
      <c r="D79" s="67">
        <f t="shared" si="43"/>
        <v>0</v>
      </c>
      <c r="E79" s="67">
        <f t="shared" si="43"/>
        <v>0</v>
      </c>
      <c r="F79" s="67">
        <f t="shared" si="43"/>
        <v>0</v>
      </c>
      <c r="G79" s="67">
        <f t="shared" si="43"/>
        <v>0</v>
      </c>
      <c r="H79" s="67">
        <f t="shared" si="43"/>
        <v>0</v>
      </c>
      <c r="I79" s="70">
        <v>5</v>
      </c>
      <c r="J79" s="62" t="s">
        <v>54</v>
      </c>
      <c r="K79" s="61" t="s">
        <v>53</v>
      </c>
      <c r="L79" s="67"/>
      <c r="M79" s="67"/>
    </row>
    <row r="80" spans="1:13" x14ac:dyDescent="0.25">
      <c r="A80" s="42" t="s">
        <v>36</v>
      </c>
      <c r="B80" s="43">
        <f t="shared" ref="B80:H80" si="44">B19</f>
        <v>0</v>
      </c>
      <c r="C80" s="43">
        <f t="shared" si="44"/>
        <v>0</v>
      </c>
      <c r="D80" s="43">
        <f t="shared" si="44"/>
        <v>0</v>
      </c>
      <c r="E80" s="43">
        <f t="shared" si="44"/>
        <v>0</v>
      </c>
      <c r="F80" s="43">
        <f t="shared" si="44"/>
        <v>0</v>
      </c>
      <c r="G80" s="43">
        <f t="shared" si="44"/>
        <v>0</v>
      </c>
      <c r="H80" s="43">
        <f t="shared" si="44"/>
        <v>0</v>
      </c>
      <c r="I80" s="59">
        <f>AVERAGE(B80:H80)</f>
        <v>0</v>
      </c>
      <c r="J80" s="60"/>
      <c r="K80" s="58"/>
      <c r="L80" s="67"/>
      <c r="M80" s="67"/>
    </row>
    <row r="81" spans="1:13" x14ac:dyDescent="0.25">
      <c r="A81" s="7" t="s">
        <v>39</v>
      </c>
      <c r="B81" s="5">
        <f t="shared" ref="B81:H81" si="45">IF(B56="",0,IF(B50="",0,IF(SUM(B56-B50)&gt;0,SUM(B56-B50),0)))</f>
        <v>0</v>
      </c>
      <c r="C81" s="5">
        <f t="shared" si="45"/>
        <v>0</v>
      </c>
      <c r="D81" s="5">
        <f t="shared" si="45"/>
        <v>0</v>
      </c>
      <c r="E81" s="5">
        <f t="shared" si="45"/>
        <v>0</v>
      </c>
      <c r="F81" s="5">
        <f t="shared" si="45"/>
        <v>0</v>
      </c>
      <c r="G81" s="5">
        <f t="shared" si="45"/>
        <v>0</v>
      </c>
      <c r="H81" s="5">
        <f t="shared" si="45"/>
        <v>0</v>
      </c>
      <c r="I81" s="56">
        <f>AVERAGE(B81:H81)</f>
        <v>0</v>
      </c>
      <c r="J81" s="67"/>
      <c r="K81" s="67"/>
      <c r="L81" s="67"/>
      <c r="M81" s="6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zoomScale="125" zoomScaleNormal="125" workbookViewId="0">
      <selection activeCell="E51" sqref="E51"/>
    </sheetView>
  </sheetViews>
  <sheetFormatPr defaultRowHeight="15" x14ac:dyDescent="0.25"/>
  <cols>
    <col min="1" max="1" width="14.85546875" customWidth="1"/>
    <col min="2" max="14" width="10.7109375" customWidth="1"/>
  </cols>
  <sheetData>
    <row r="1" spans="1:13" x14ac:dyDescent="0.25">
      <c r="A1" s="9" t="s">
        <v>86</v>
      </c>
      <c r="B1" s="10">
        <v>41702</v>
      </c>
      <c r="C1" s="67"/>
      <c r="D1" s="3" t="s">
        <v>50</v>
      </c>
      <c r="E1" s="3">
        <v>2014</v>
      </c>
      <c r="F1" s="3">
        <v>2</v>
      </c>
      <c r="G1" s="3">
        <v>26</v>
      </c>
      <c r="H1" s="67"/>
      <c r="I1" s="13" t="s">
        <v>21</v>
      </c>
      <c r="J1" s="67"/>
      <c r="K1" s="67"/>
      <c r="L1" s="67"/>
      <c r="M1" s="67"/>
    </row>
    <row r="2" spans="1:13" x14ac:dyDescent="0.25">
      <c r="A2" s="8" t="s">
        <v>2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11"/>
      <c r="J2" s="98"/>
      <c r="K2" s="98"/>
      <c r="L2" s="98"/>
      <c r="M2" s="98"/>
    </row>
    <row r="3" spans="1:13" x14ac:dyDescent="0.25">
      <c r="A3" s="22" t="s">
        <v>1</v>
      </c>
      <c r="B3" s="23">
        <f>DATE(E1,F1,G1)</f>
        <v>41696</v>
      </c>
      <c r="C3" s="23">
        <f t="shared" ref="C3:H3" si="0">B3+1</f>
        <v>41697</v>
      </c>
      <c r="D3" s="23">
        <f t="shared" si="0"/>
        <v>41698</v>
      </c>
      <c r="E3" s="23">
        <f t="shared" si="0"/>
        <v>41699</v>
      </c>
      <c r="F3" s="23">
        <f t="shared" si="0"/>
        <v>41700</v>
      </c>
      <c r="G3" s="23">
        <f t="shared" si="0"/>
        <v>41701</v>
      </c>
      <c r="H3" s="23">
        <f t="shared" si="0"/>
        <v>41702</v>
      </c>
      <c r="I3" s="15"/>
      <c r="J3" s="67"/>
      <c r="K3" s="67"/>
      <c r="L3" s="67"/>
      <c r="M3" s="67"/>
    </row>
    <row r="4" spans="1:13" x14ac:dyDescent="0.25">
      <c r="A4" s="22" t="s">
        <v>3</v>
      </c>
      <c r="B4" s="24" t="str">
        <f>IF(WEEKDAY(B3,1)=1,"Sunday",IF(WEEKDAY(B3,1)=2,"Monday",IF(WEEKDAY(B3,1)=3,"Tuesday",IF(WEEKDAY(B3,1)=4,"Wednesday",IF(WEEKDAY(B3,1)=5,"Thursday",IF(WEEKDAY(B3,1)=6,"Friday","Saturday"))))))</f>
        <v>Wednesday</v>
      </c>
      <c r="C4" s="24" t="str">
        <f t="shared" ref="C4:H4" si="1">IF(B4="Sunday","Monday",IF(B4="Monday","Tuesday",IF(B4="Tuesday","Wednesday",IF(B4="Wednesday","Thursday",IF(B4="Thursday","Friday",IF(B4="Friday","Saturday","Sunday"))))))</f>
        <v>Thursday</v>
      </c>
      <c r="D4" s="24" t="str">
        <f t="shared" si="1"/>
        <v>Friday</v>
      </c>
      <c r="E4" s="24" t="str">
        <f t="shared" si="1"/>
        <v>Saturday</v>
      </c>
      <c r="F4" s="24" t="str">
        <f t="shared" si="1"/>
        <v>Sunday</v>
      </c>
      <c r="G4" s="24" t="str">
        <f t="shared" si="1"/>
        <v>Monday</v>
      </c>
      <c r="H4" s="24" t="str">
        <f t="shared" si="1"/>
        <v>Tuesday</v>
      </c>
      <c r="I4" s="15"/>
      <c r="J4" s="67"/>
      <c r="K4" s="67"/>
      <c r="L4" s="67"/>
      <c r="M4" s="67"/>
    </row>
    <row r="5" spans="1:13" hidden="1" x14ac:dyDescent="0.25">
      <c r="A5" s="17" t="s">
        <v>5</v>
      </c>
      <c r="B5" s="18"/>
      <c r="C5" s="18"/>
      <c r="D5" s="18"/>
      <c r="E5" s="18"/>
      <c r="F5" s="18"/>
      <c r="G5" s="18"/>
      <c r="H5" s="18"/>
      <c r="I5" s="36"/>
      <c r="J5" s="67"/>
      <c r="K5" s="67"/>
      <c r="L5" s="67"/>
      <c r="M5" s="67"/>
    </row>
    <row r="6" spans="1:13" hidden="1" x14ac:dyDescent="0.25">
      <c r="A6" s="7" t="s">
        <v>10</v>
      </c>
      <c r="B6" s="6"/>
      <c r="C6" s="25" t="str">
        <f>IF(B6="","",B6)</f>
        <v/>
      </c>
      <c r="D6" s="25" t="str">
        <f t="shared" ref="D6:H6" si="2">C6</f>
        <v/>
      </c>
      <c r="E6" s="25" t="str">
        <f t="shared" si="2"/>
        <v/>
      </c>
      <c r="F6" s="25" t="str">
        <f t="shared" si="2"/>
        <v/>
      </c>
      <c r="G6" s="25" t="str">
        <f t="shared" si="2"/>
        <v/>
      </c>
      <c r="H6" s="25" t="str">
        <f t="shared" si="2"/>
        <v/>
      </c>
      <c r="I6" s="15"/>
      <c r="J6" s="5"/>
      <c r="K6" s="5"/>
      <c r="L6" s="5"/>
      <c r="M6" s="5"/>
    </row>
    <row r="7" spans="1:13" hidden="1" x14ac:dyDescent="0.25">
      <c r="A7" s="7" t="s">
        <v>9</v>
      </c>
      <c r="B7" s="4"/>
      <c r="C7" s="26"/>
      <c r="D7" s="26"/>
      <c r="E7" s="26"/>
      <c r="F7" s="26"/>
      <c r="G7" s="26"/>
      <c r="H7" s="26"/>
      <c r="I7" s="16"/>
      <c r="J7" s="67"/>
      <c r="K7" s="67"/>
      <c r="L7" s="67"/>
      <c r="M7" s="67"/>
    </row>
    <row r="8" spans="1:13" hidden="1" x14ac:dyDescent="0.25">
      <c r="A8" s="7" t="s">
        <v>8</v>
      </c>
      <c r="B8" s="6" t="str">
        <f>IF(B6="","",IF(B7="PM",B6+1200,IF(B6&gt;1159,B6+1200,B6+2400)))</f>
        <v/>
      </c>
      <c r="C8" s="6" t="str">
        <f t="shared" ref="C8:H8" si="3">IF(C6="","",IF(C7="PM",C6+1200,IF(C6&gt;1159,C6+1200,C6+2400)))</f>
        <v/>
      </c>
      <c r="D8" s="6" t="str">
        <f t="shared" si="3"/>
        <v/>
      </c>
      <c r="E8" s="6" t="str">
        <f t="shared" si="3"/>
        <v/>
      </c>
      <c r="F8" s="6" t="str">
        <f t="shared" si="3"/>
        <v/>
      </c>
      <c r="G8" s="6" t="str">
        <f t="shared" si="3"/>
        <v/>
      </c>
      <c r="H8" s="6" t="str">
        <f t="shared" si="3"/>
        <v/>
      </c>
      <c r="I8" s="28" t="str">
        <f>IF(B6="","",IF(I9&lt;2500,I9-1200,I9-2400))</f>
        <v/>
      </c>
      <c r="J8" s="67"/>
      <c r="K8" s="67"/>
      <c r="L8" s="67"/>
      <c r="M8" s="67"/>
    </row>
    <row r="9" spans="1:13" hidden="1" x14ac:dyDescent="0.25">
      <c r="A9" s="7" t="s">
        <v>17</v>
      </c>
      <c r="B9" s="6" t="str">
        <f>IF(B8="","",(LEFT(B8,2)*100)+((RIGHT(B8,2)/60)*100))</f>
        <v/>
      </c>
      <c r="C9" s="6" t="str">
        <f t="shared" ref="C9:H9" si="4">IF(C8="","",(LEFT(C8,2)*100)+((RIGHT(C8,2)/60)*100))</f>
        <v/>
      </c>
      <c r="D9" s="6" t="str">
        <f t="shared" si="4"/>
        <v/>
      </c>
      <c r="E9" s="6" t="str">
        <f t="shared" si="4"/>
        <v/>
      </c>
      <c r="F9" s="6" t="str">
        <f t="shared" si="4"/>
        <v/>
      </c>
      <c r="G9" s="6" t="str">
        <f t="shared" si="4"/>
        <v/>
      </c>
      <c r="H9" s="6" t="str">
        <f t="shared" si="4"/>
        <v/>
      </c>
      <c r="I9" s="28" t="str">
        <f>IF(B6="","",(LEFT(I10,2)*100)+((RIGHT(I10,2)*0.6)))</f>
        <v/>
      </c>
      <c r="J9" s="67"/>
      <c r="K9" s="67"/>
      <c r="L9" s="67"/>
      <c r="M9" s="67"/>
    </row>
    <row r="10" spans="1:13" hidden="1" x14ac:dyDescent="0.25">
      <c r="A10" s="7" t="s">
        <v>18</v>
      </c>
      <c r="B10" s="6" t="str">
        <f>IF(B9="","",(B9-2400)*0.6)</f>
        <v/>
      </c>
      <c r="C10" s="6" t="str">
        <f t="shared" ref="C10:H10" si="5">IF(C9="","",(C9-2400)*0.6)</f>
        <v/>
      </c>
      <c r="D10" s="6" t="str">
        <f t="shared" si="5"/>
        <v/>
      </c>
      <c r="E10" s="6" t="str">
        <f t="shared" si="5"/>
        <v/>
      </c>
      <c r="F10" s="6" t="str">
        <f t="shared" si="5"/>
        <v/>
      </c>
      <c r="G10" s="6" t="str">
        <f t="shared" si="5"/>
        <v/>
      </c>
      <c r="H10" s="6" t="str">
        <f t="shared" si="5"/>
        <v/>
      </c>
      <c r="I10" s="28" t="str">
        <f>IF(B6="","",AVERAGE(B9:H9))</f>
        <v/>
      </c>
      <c r="J10" s="67"/>
      <c r="K10" s="67"/>
      <c r="L10" s="67"/>
      <c r="M10" s="67"/>
    </row>
    <row r="11" spans="1:13" hidden="1" x14ac:dyDescent="0.25">
      <c r="A11" s="17" t="s">
        <v>6</v>
      </c>
      <c r="B11" s="19"/>
      <c r="C11" s="19"/>
      <c r="D11" s="19"/>
      <c r="E11" s="19"/>
      <c r="F11" s="19"/>
      <c r="G11" s="19"/>
      <c r="H11" s="19"/>
      <c r="I11" s="36"/>
      <c r="J11" s="67"/>
      <c r="K11" s="67"/>
      <c r="L11" s="67"/>
      <c r="M11" s="67"/>
    </row>
    <row r="12" spans="1:13" hidden="1" x14ac:dyDescent="0.25">
      <c r="A12" s="7" t="s">
        <v>10</v>
      </c>
      <c r="B12" s="6"/>
      <c r="C12" s="25" t="str">
        <f>IF(B12="","",B12)</f>
        <v/>
      </c>
      <c r="D12" s="25" t="str">
        <f t="shared" ref="D12:H12" si="6">C12</f>
        <v/>
      </c>
      <c r="E12" s="25" t="str">
        <f t="shared" si="6"/>
        <v/>
      </c>
      <c r="F12" s="25" t="str">
        <f t="shared" si="6"/>
        <v/>
      </c>
      <c r="G12" s="25" t="str">
        <f t="shared" si="6"/>
        <v/>
      </c>
      <c r="H12" s="25" t="str">
        <f t="shared" si="6"/>
        <v/>
      </c>
      <c r="I12" s="15"/>
      <c r="J12" s="67"/>
      <c r="K12" s="67"/>
      <c r="L12" s="67"/>
      <c r="M12" s="67"/>
    </row>
    <row r="13" spans="1:13" hidden="1" x14ac:dyDescent="0.25">
      <c r="A13" s="7" t="s">
        <v>9</v>
      </c>
      <c r="B13" s="6"/>
      <c r="C13" s="25"/>
      <c r="D13" s="25"/>
      <c r="E13" s="25"/>
      <c r="F13" s="25"/>
      <c r="G13" s="25"/>
      <c r="H13" s="25"/>
      <c r="I13" s="16"/>
      <c r="J13" s="67"/>
      <c r="K13" s="67"/>
      <c r="L13" s="67"/>
      <c r="M13" s="67"/>
    </row>
    <row r="14" spans="1:13" hidden="1" x14ac:dyDescent="0.25">
      <c r="A14" s="7" t="s">
        <v>8</v>
      </c>
      <c r="B14" s="6" t="str">
        <f>IF(B12="","",IF(B13="AM",IF(B12&lt;1159,B12,B12-1200),IF(B12&lt;1159,B12+1200,B12)))</f>
        <v/>
      </c>
      <c r="C14" s="6" t="str">
        <f t="shared" ref="C14:H14" si="7">IF(C12="","",IF(C13="AM",IF(C12&lt;1159,C12,C12-1200),IF(C12&lt;1159,C12+1200,C12)))</f>
        <v/>
      </c>
      <c r="D14" s="6" t="str">
        <f t="shared" si="7"/>
        <v/>
      </c>
      <c r="E14" s="6" t="str">
        <f t="shared" si="7"/>
        <v/>
      </c>
      <c r="F14" s="6" t="str">
        <f t="shared" si="7"/>
        <v/>
      </c>
      <c r="G14" s="6" t="str">
        <f t="shared" si="7"/>
        <v/>
      </c>
      <c r="H14" s="6" t="str">
        <f t="shared" si="7"/>
        <v/>
      </c>
      <c r="I14" s="28" t="str">
        <f>IF(B12="","",IF(I15&gt;1259,I15-1200,I15))</f>
        <v/>
      </c>
      <c r="J14" s="67"/>
      <c r="K14" s="67"/>
      <c r="L14" s="67"/>
      <c r="M14" s="67"/>
    </row>
    <row r="15" spans="1:13" hidden="1" x14ac:dyDescent="0.25">
      <c r="A15" s="7" t="s">
        <v>17</v>
      </c>
      <c r="B15" s="6" t="str">
        <f>IF(B14="","",(IF(B14&lt;1000,LEFT(B14,1),LEFT(B14,2))*100)+((RIGHT(B14,2)/60)*100))</f>
        <v/>
      </c>
      <c r="C15" s="6" t="str">
        <f t="shared" ref="C15:H15" si="8">IF(C14="","",(IF(C14&lt;1000,LEFT(C14,1),LEFT(C14,2))*100)+((RIGHT(C14,2)/60)*100))</f>
        <v/>
      </c>
      <c r="D15" s="6" t="str">
        <f t="shared" si="8"/>
        <v/>
      </c>
      <c r="E15" s="6" t="str">
        <f t="shared" si="8"/>
        <v/>
      </c>
      <c r="F15" s="6" t="str">
        <f t="shared" si="8"/>
        <v/>
      </c>
      <c r="G15" s="6" t="str">
        <f t="shared" si="8"/>
        <v/>
      </c>
      <c r="H15" s="6" t="str">
        <f t="shared" si="8"/>
        <v/>
      </c>
      <c r="I15" s="28" t="str">
        <f>IF(B12="","",(IF(I16&lt;1000,LEFT(I16,1),LEFT(I16,2))*100)+(RIGHT(I16,2)*0.6))</f>
        <v/>
      </c>
      <c r="J15" s="67"/>
      <c r="K15" s="67"/>
      <c r="L15" s="67"/>
      <c r="M15" s="67"/>
    </row>
    <row r="16" spans="1:13" hidden="1" x14ac:dyDescent="0.25">
      <c r="A16" s="7" t="s">
        <v>18</v>
      </c>
      <c r="B16" s="6" t="str">
        <f>IF(B15="","",(B15*0.6))</f>
        <v/>
      </c>
      <c r="C16" s="6" t="str">
        <f t="shared" ref="C16:H16" si="9">IF(C15="","",(C15*0.6))</f>
        <v/>
      </c>
      <c r="D16" s="6" t="str">
        <f t="shared" si="9"/>
        <v/>
      </c>
      <c r="E16" s="6" t="str">
        <f t="shared" si="9"/>
        <v/>
      </c>
      <c r="F16" s="6" t="str">
        <f t="shared" si="9"/>
        <v/>
      </c>
      <c r="G16" s="6" t="str">
        <f t="shared" si="9"/>
        <v/>
      </c>
      <c r="H16" s="6" t="str">
        <f t="shared" si="9"/>
        <v/>
      </c>
      <c r="I16" s="28" t="str">
        <f>IF(B12="","",TRUNC(AVERAGE(B15:H15),0))</f>
        <v/>
      </c>
      <c r="J16" s="67"/>
      <c r="K16" s="67"/>
      <c r="L16" s="67"/>
      <c r="M16" s="67"/>
    </row>
    <row r="17" spans="1:13" x14ac:dyDescent="0.25">
      <c r="A17" s="34" t="s">
        <v>41</v>
      </c>
      <c r="B17" s="40"/>
      <c r="C17" s="40"/>
      <c r="D17" s="40"/>
      <c r="E17" s="40"/>
      <c r="F17" s="40"/>
      <c r="G17" s="40"/>
      <c r="H17" s="40"/>
      <c r="I17" s="41"/>
      <c r="J17" s="67"/>
      <c r="K17" s="67"/>
      <c r="L17" s="67"/>
      <c r="M17" s="67"/>
    </row>
    <row r="18" spans="1:13" x14ac:dyDescent="0.25">
      <c r="A18" s="7" t="s">
        <v>58</v>
      </c>
      <c r="B18" s="67"/>
      <c r="C18" s="67"/>
      <c r="D18" s="67"/>
      <c r="E18" s="67"/>
      <c r="F18" s="67"/>
      <c r="G18" s="67"/>
      <c r="H18" s="67"/>
      <c r="I18" s="31" t="e">
        <f>AVERAGE(B18:H18)</f>
        <v>#DIV/0!</v>
      </c>
      <c r="J18" s="67"/>
      <c r="K18" s="67"/>
      <c r="L18" s="67"/>
      <c r="M18" s="67"/>
    </row>
    <row r="19" spans="1:13" x14ac:dyDescent="0.25">
      <c r="A19" s="34" t="s">
        <v>59</v>
      </c>
      <c r="B19" s="40"/>
      <c r="C19" s="40"/>
      <c r="D19" s="40"/>
      <c r="E19" s="40"/>
      <c r="F19" s="40"/>
      <c r="G19" s="40"/>
      <c r="H19" s="40"/>
      <c r="I19" s="75"/>
      <c r="J19" s="67"/>
      <c r="K19" s="67"/>
      <c r="L19" s="67"/>
      <c r="M19" s="67"/>
    </row>
    <row r="20" spans="1:13" x14ac:dyDescent="0.25">
      <c r="A20" s="76" t="s">
        <v>67</v>
      </c>
      <c r="B20" s="67"/>
      <c r="C20" s="67"/>
      <c r="D20" s="67"/>
      <c r="E20" s="67"/>
      <c r="F20" s="67"/>
      <c r="G20" s="67"/>
      <c r="H20" s="67"/>
      <c r="I20" s="20"/>
      <c r="J20" s="67"/>
      <c r="K20" s="67"/>
      <c r="L20" s="67"/>
      <c r="M20" s="67"/>
    </row>
    <row r="21" spans="1:13" x14ac:dyDescent="0.25">
      <c r="A21" s="7" t="s">
        <v>9</v>
      </c>
      <c r="B21" s="67"/>
      <c r="C21" s="67"/>
      <c r="D21" s="67"/>
      <c r="E21" s="67"/>
      <c r="F21" s="67"/>
      <c r="G21" s="67"/>
      <c r="H21" s="67"/>
      <c r="I21" s="20"/>
      <c r="J21" s="67"/>
      <c r="K21" s="67"/>
      <c r="L21" s="67"/>
      <c r="M21" s="67"/>
    </row>
    <row r="22" spans="1:13" x14ac:dyDescent="0.25">
      <c r="A22" s="17" t="s">
        <v>63</v>
      </c>
      <c r="B22" s="19"/>
      <c r="C22" s="19"/>
      <c r="D22" s="19"/>
      <c r="E22" s="19"/>
      <c r="F22" s="19"/>
      <c r="G22" s="19"/>
      <c r="H22" s="19"/>
      <c r="I22" s="48" t="e">
        <f>IF(I27&lt;0,1-((IF(I27&lt;0,I27*-1,I27))/1440),(IF(I27&lt;0,I27*-1,I27))/1440)</f>
        <v>#DIV/0!</v>
      </c>
      <c r="J22" s="67"/>
      <c r="K22" s="67"/>
      <c r="L22" s="67"/>
      <c r="M22" s="67"/>
    </row>
    <row r="23" spans="1:13" x14ac:dyDescent="0.25">
      <c r="A23" s="7" t="s">
        <v>66</v>
      </c>
      <c r="B23" s="6"/>
      <c r="C23" s="6"/>
      <c r="D23" s="6"/>
      <c r="E23" s="6"/>
      <c r="F23" s="6"/>
      <c r="G23" s="6"/>
      <c r="H23" s="6"/>
      <c r="I23" s="15"/>
      <c r="J23" s="67"/>
      <c r="K23" s="67"/>
      <c r="L23" s="67"/>
      <c r="M23" s="67"/>
    </row>
    <row r="24" spans="1:13" x14ac:dyDescent="0.25">
      <c r="A24" s="7" t="s">
        <v>9</v>
      </c>
      <c r="B24" s="6"/>
      <c r="C24" s="6"/>
      <c r="D24" s="6"/>
      <c r="E24" s="6"/>
      <c r="F24" s="6"/>
      <c r="G24" s="6"/>
      <c r="H24" s="6"/>
      <c r="I24" s="16"/>
      <c r="J24" s="67"/>
      <c r="K24" s="67"/>
      <c r="L24" s="67"/>
      <c r="M24" s="67"/>
    </row>
    <row r="25" spans="1:13" hidden="1" x14ac:dyDescent="0.25">
      <c r="A25" s="7" t="s">
        <v>8</v>
      </c>
      <c r="B25" s="6" t="str">
        <f t="shared" ref="B25:H25" si="10">IF(B23="","",IF(B24="PM",B23+1200,IF(B23&gt;1159,B23+1200,B23+2400)))</f>
        <v/>
      </c>
      <c r="C25" s="6" t="str">
        <f t="shared" si="10"/>
        <v/>
      </c>
      <c r="D25" s="6" t="str">
        <f t="shared" si="10"/>
        <v/>
      </c>
      <c r="E25" s="6" t="str">
        <f t="shared" si="10"/>
        <v/>
      </c>
      <c r="F25" s="6" t="str">
        <f t="shared" si="10"/>
        <v/>
      </c>
      <c r="G25" s="6" t="str">
        <f t="shared" si="10"/>
        <v/>
      </c>
      <c r="H25" s="6" t="str">
        <f t="shared" si="10"/>
        <v/>
      </c>
      <c r="I25" s="28"/>
      <c r="J25" s="67"/>
      <c r="K25" s="67"/>
      <c r="L25" s="67"/>
      <c r="M25" s="67"/>
    </row>
    <row r="26" spans="1:13" hidden="1" x14ac:dyDescent="0.25">
      <c r="A26" s="7" t="s">
        <v>17</v>
      </c>
      <c r="B26" s="6" t="str">
        <f>IF(B25="","",(LEFT(B25,2)*100)+((RIGHT(B25,2)/60)*100))</f>
        <v/>
      </c>
      <c r="C26" s="6" t="str">
        <f t="shared" ref="C26:H26" si="11">IF(C25="","",(LEFT(C25,2)*100)+((RIGHT(C25,2)/60)*100))</f>
        <v/>
      </c>
      <c r="D26" s="6" t="str">
        <f t="shared" si="11"/>
        <v/>
      </c>
      <c r="E26" s="6" t="str">
        <f t="shared" si="11"/>
        <v/>
      </c>
      <c r="F26" s="6" t="str">
        <f t="shared" si="11"/>
        <v/>
      </c>
      <c r="G26" s="6" t="str">
        <f t="shared" si="11"/>
        <v/>
      </c>
      <c r="H26" s="6" t="str">
        <f t="shared" si="11"/>
        <v/>
      </c>
      <c r="I26" s="28"/>
      <c r="J26" s="67"/>
      <c r="K26" s="67"/>
      <c r="L26" s="67"/>
      <c r="M26" s="67"/>
    </row>
    <row r="27" spans="1:13" hidden="1" x14ac:dyDescent="0.25">
      <c r="A27" s="7" t="s">
        <v>18</v>
      </c>
      <c r="B27" s="6" t="str">
        <f>IF(B26="","",(B26-2400)*0.6)</f>
        <v/>
      </c>
      <c r="C27" s="6" t="str">
        <f t="shared" ref="C27:H27" si="12">IF(C26="","",(C26-2400)*0.6)</f>
        <v/>
      </c>
      <c r="D27" s="6" t="str">
        <f t="shared" si="12"/>
        <v/>
      </c>
      <c r="E27" s="6" t="str">
        <f t="shared" si="12"/>
        <v/>
      </c>
      <c r="F27" s="6" t="str">
        <f t="shared" si="12"/>
        <v/>
      </c>
      <c r="G27" s="6" t="str">
        <f t="shared" si="12"/>
        <v/>
      </c>
      <c r="H27" s="6" t="str">
        <f t="shared" si="12"/>
        <v/>
      </c>
      <c r="I27" s="28" t="e">
        <f>AVERAGE(B27:H27)</f>
        <v>#DIV/0!</v>
      </c>
      <c r="J27" s="67"/>
      <c r="K27" s="6"/>
      <c r="L27" s="67"/>
      <c r="M27" s="67"/>
    </row>
    <row r="28" spans="1:13" hidden="1" x14ac:dyDescent="0.25">
      <c r="A28" s="17" t="s">
        <v>11</v>
      </c>
      <c r="B28" s="19"/>
      <c r="C28" s="19"/>
      <c r="D28" s="19"/>
      <c r="E28" s="19"/>
      <c r="F28" s="19"/>
      <c r="G28" s="19"/>
      <c r="H28" s="19"/>
      <c r="I28" s="21"/>
      <c r="J28" s="67"/>
      <c r="K28" s="67"/>
      <c r="L28" s="67"/>
      <c r="M28" s="67"/>
    </row>
    <row r="29" spans="1:13" hidden="1" x14ac:dyDescent="0.25">
      <c r="A29" s="7" t="s">
        <v>13</v>
      </c>
      <c r="B29" s="5" t="str">
        <f t="shared" ref="B29:H29" si="13">IF(B8="","",IF(B25="","",(IF(B8&gt;B25,-1*(B8-B25),B25-B8)*0.6)))</f>
        <v/>
      </c>
      <c r="C29" s="5" t="str">
        <f t="shared" si="13"/>
        <v/>
      </c>
      <c r="D29" s="5" t="str">
        <f t="shared" si="13"/>
        <v/>
      </c>
      <c r="E29" s="5" t="str">
        <f t="shared" si="13"/>
        <v/>
      </c>
      <c r="F29" s="5" t="str">
        <f t="shared" si="13"/>
        <v/>
      </c>
      <c r="G29" s="5" t="str">
        <f t="shared" si="13"/>
        <v/>
      </c>
      <c r="H29" s="5" t="str">
        <f t="shared" si="13"/>
        <v/>
      </c>
      <c r="I29" s="14" t="str">
        <f>IF(I68="","",AVERAGE(B29:H29))</f>
        <v/>
      </c>
      <c r="J29" s="67"/>
      <c r="K29" s="67"/>
      <c r="L29" s="67"/>
      <c r="M29" s="67"/>
    </row>
    <row r="30" spans="1:13" hidden="1" x14ac:dyDescent="0.25">
      <c r="A30" s="7" t="s">
        <v>12</v>
      </c>
      <c r="B30" s="5" t="str">
        <f t="shared" ref="B30:H30" si="14">IF(B15="","",IF(B49="","",IF(B15&gt;B49,-1*(B15-B49),B49-B15)*0.6))</f>
        <v/>
      </c>
      <c r="C30" s="5" t="str">
        <f t="shared" si="14"/>
        <v/>
      </c>
      <c r="D30" s="5" t="str">
        <f t="shared" si="14"/>
        <v/>
      </c>
      <c r="E30" s="5" t="str">
        <f t="shared" si="14"/>
        <v/>
      </c>
      <c r="F30" s="5" t="str">
        <f t="shared" si="14"/>
        <v/>
      </c>
      <c r="G30" s="5" t="str">
        <f t="shared" si="14"/>
        <v/>
      </c>
      <c r="H30" s="5" t="str">
        <f t="shared" si="14"/>
        <v/>
      </c>
      <c r="I30" s="14" t="str">
        <f>IF(I68="","",AVERAGE(B30:H30))</f>
        <v/>
      </c>
      <c r="J30" s="67"/>
      <c r="K30" s="67"/>
      <c r="L30" s="67"/>
      <c r="M30" s="67"/>
    </row>
    <row r="31" spans="1:13" hidden="1" x14ac:dyDescent="0.25">
      <c r="A31" s="7" t="s">
        <v>14</v>
      </c>
      <c r="B31" s="5" t="str">
        <f t="shared" ref="B31:H31" si="15">IF(B34="","",IF(B35="","",IF(B36="","",IF(B39="","",B34+B36-B39-(15*B35)))))</f>
        <v/>
      </c>
      <c r="C31" s="5" t="str">
        <f t="shared" si="15"/>
        <v/>
      </c>
      <c r="D31" s="5" t="str">
        <f t="shared" si="15"/>
        <v/>
      </c>
      <c r="E31" s="5" t="str">
        <f t="shared" si="15"/>
        <v/>
      </c>
      <c r="F31" s="5" t="str">
        <f t="shared" si="15"/>
        <v/>
      </c>
      <c r="G31" s="5" t="str">
        <f t="shared" si="15"/>
        <v/>
      </c>
      <c r="H31" s="5" t="str">
        <f t="shared" si="15"/>
        <v/>
      </c>
      <c r="I31" s="14" t="e">
        <f>AVERAGE(B31:H31)</f>
        <v>#DIV/0!</v>
      </c>
      <c r="J31" s="67"/>
      <c r="K31" s="67"/>
      <c r="L31" s="67"/>
      <c r="M31" s="67"/>
    </row>
    <row r="32" spans="1:13" hidden="1" x14ac:dyDescent="0.25">
      <c r="A32" s="7" t="s">
        <v>15</v>
      </c>
      <c r="B32" s="5">
        <f>SUM(B29:B31)</f>
        <v>0</v>
      </c>
      <c r="C32" s="5">
        <f t="shared" ref="C32:H32" si="16">SUM(C29:C31)</f>
        <v>0</v>
      </c>
      <c r="D32" s="5">
        <f t="shared" si="16"/>
        <v>0</v>
      </c>
      <c r="E32" s="5">
        <f t="shared" si="16"/>
        <v>0</v>
      </c>
      <c r="F32" s="5">
        <f t="shared" si="16"/>
        <v>0</v>
      </c>
      <c r="G32" s="5">
        <f t="shared" si="16"/>
        <v>0</v>
      </c>
      <c r="H32" s="5">
        <f t="shared" si="16"/>
        <v>0</v>
      </c>
      <c r="I32" s="14">
        <f>AVERAGE(B32:H32)</f>
        <v>0</v>
      </c>
      <c r="J32" s="67"/>
      <c r="K32" s="67"/>
      <c r="L32" s="67"/>
      <c r="M32" s="67"/>
    </row>
    <row r="33" spans="1:13" x14ac:dyDescent="0.25">
      <c r="A33" s="17" t="s">
        <v>42</v>
      </c>
      <c r="B33" s="19"/>
      <c r="C33" s="19"/>
      <c r="D33" s="19"/>
      <c r="E33" s="19"/>
      <c r="F33" s="19"/>
      <c r="G33" s="19"/>
      <c r="H33" s="19"/>
      <c r="I33" s="36"/>
      <c r="J33" s="67"/>
      <c r="K33" s="67"/>
      <c r="L33" s="67"/>
      <c r="M33" s="67"/>
    </row>
    <row r="34" spans="1:13" x14ac:dyDescent="0.25">
      <c r="A34" s="7" t="s">
        <v>71</v>
      </c>
      <c r="B34" s="67"/>
      <c r="C34" s="67"/>
      <c r="D34" s="67"/>
      <c r="E34" s="67"/>
      <c r="F34" s="67"/>
      <c r="G34" s="67"/>
      <c r="H34" s="67"/>
      <c r="I34" s="74" t="e">
        <f t="shared" ref="I34:I40" si="17">AVERAGE(B34:H34)</f>
        <v>#DIV/0!</v>
      </c>
      <c r="J34" s="5"/>
      <c r="K34" s="67"/>
      <c r="L34" s="67"/>
      <c r="M34" s="67"/>
    </row>
    <row r="35" spans="1:13" x14ac:dyDescent="0.25">
      <c r="A35" s="77" t="s">
        <v>69</v>
      </c>
      <c r="B35" s="67"/>
      <c r="C35" s="67"/>
      <c r="D35" s="67"/>
      <c r="E35" s="67"/>
      <c r="F35" s="67"/>
      <c r="G35" s="67"/>
      <c r="H35" s="67"/>
      <c r="I35" s="74" t="e">
        <f t="shared" si="17"/>
        <v>#DIV/0!</v>
      </c>
      <c r="J35" s="67"/>
      <c r="K35" s="67"/>
      <c r="L35" s="67"/>
      <c r="M35" s="67"/>
    </row>
    <row r="36" spans="1:13" x14ac:dyDescent="0.25">
      <c r="A36" s="7" t="s">
        <v>72</v>
      </c>
      <c r="B36" s="67"/>
      <c r="C36" s="67"/>
      <c r="D36" s="67"/>
      <c r="E36" s="67"/>
      <c r="F36" s="67"/>
      <c r="G36" s="67"/>
      <c r="H36" s="67"/>
      <c r="I36" s="74" t="e">
        <f t="shared" si="17"/>
        <v>#DIV/0!</v>
      </c>
      <c r="J36" s="67"/>
      <c r="K36" s="67"/>
      <c r="L36" s="67"/>
      <c r="M36" s="67"/>
    </row>
    <row r="37" spans="1:13" hidden="1" x14ac:dyDescent="0.25">
      <c r="A37" s="7" t="s">
        <v>29</v>
      </c>
      <c r="B37" s="5" t="str">
        <f t="shared" ref="B37:H37" si="18">IF(B56="","",IF(B50="","",(B56-B50)))</f>
        <v/>
      </c>
      <c r="C37" s="5" t="str">
        <f t="shared" si="18"/>
        <v/>
      </c>
      <c r="D37" s="5" t="str">
        <f t="shared" si="18"/>
        <v/>
      </c>
      <c r="E37" s="5" t="str">
        <f t="shared" si="18"/>
        <v/>
      </c>
      <c r="F37" s="5" t="str">
        <f t="shared" si="18"/>
        <v/>
      </c>
      <c r="G37" s="5" t="str">
        <f t="shared" si="18"/>
        <v/>
      </c>
      <c r="H37" s="5" t="str">
        <f t="shared" si="18"/>
        <v/>
      </c>
      <c r="I37" s="14" t="e">
        <f t="shared" si="17"/>
        <v>#DIV/0!</v>
      </c>
      <c r="J37" s="67"/>
      <c r="K37" s="67"/>
      <c r="L37" s="67"/>
      <c r="M37" s="67"/>
    </row>
    <row r="38" spans="1:13" hidden="1" x14ac:dyDescent="0.25">
      <c r="A38" s="7" t="s">
        <v>26</v>
      </c>
      <c r="B38" s="5">
        <f>B36</f>
        <v>0</v>
      </c>
      <c r="C38" s="5">
        <f t="shared" ref="C38:H38" si="19">C36</f>
        <v>0</v>
      </c>
      <c r="D38" s="5">
        <f t="shared" si="19"/>
        <v>0</v>
      </c>
      <c r="E38" s="5">
        <f t="shared" si="19"/>
        <v>0</v>
      </c>
      <c r="F38" s="5">
        <f t="shared" si="19"/>
        <v>0</v>
      </c>
      <c r="G38" s="5">
        <f t="shared" si="19"/>
        <v>0</v>
      </c>
      <c r="H38" s="5">
        <f t="shared" si="19"/>
        <v>0</v>
      </c>
      <c r="I38" s="14">
        <f t="shared" si="17"/>
        <v>0</v>
      </c>
      <c r="J38" s="67"/>
      <c r="K38" s="67"/>
      <c r="L38" s="67"/>
      <c r="M38" s="67"/>
    </row>
    <row r="39" spans="1:13" hidden="1" x14ac:dyDescent="0.25">
      <c r="A39" s="7" t="s">
        <v>20</v>
      </c>
      <c r="B39" s="67">
        <v>0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14">
        <f t="shared" si="17"/>
        <v>0</v>
      </c>
      <c r="J39" s="67"/>
      <c r="K39" s="67"/>
      <c r="L39" s="67"/>
      <c r="M39" s="67"/>
    </row>
    <row r="40" spans="1:13" hidden="1" x14ac:dyDescent="0.25">
      <c r="A40" s="7" t="s">
        <v>27</v>
      </c>
      <c r="B40" s="67">
        <f>B34+B36</f>
        <v>0</v>
      </c>
      <c r="C40" s="67">
        <f t="shared" ref="C40:H40" si="20">C34+C36</f>
        <v>0</v>
      </c>
      <c r="D40" s="67">
        <f t="shared" si="20"/>
        <v>0</v>
      </c>
      <c r="E40" s="67">
        <f t="shared" si="20"/>
        <v>0</v>
      </c>
      <c r="F40" s="67">
        <f t="shared" si="20"/>
        <v>0</v>
      </c>
      <c r="G40" s="67">
        <f t="shared" si="20"/>
        <v>0</v>
      </c>
      <c r="H40" s="67">
        <f t="shared" si="20"/>
        <v>0</v>
      </c>
      <c r="I40" s="14">
        <f t="shared" si="17"/>
        <v>0</v>
      </c>
      <c r="J40" s="67"/>
      <c r="K40" s="67"/>
      <c r="L40" s="67"/>
      <c r="M40" s="67"/>
    </row>
    <row r="41" spans="1:13" hidden="1" x14ac:dyDescent="0.25">
      <c r="A41" s="7" t="s">
        <v>24</v>
      </c>
      <c r="B41" s="67" t="str">
        <f t="shared" ref="B41:H41" si="21">IF(B29="","",IF(B38="","",IF(B29&gt;0,B38+B29,B38)))</f>
        <v/>
      </c>
      <c r="C41" s="67" t="str">
        <f t="shared" si="21"/>
        <v/>
      </c>
      <c r="D41" s="67" t="str">
        <f t="shared" si="21"/>
        <v/>
      </c>
      <c r="E41" s="67" t="str">
        <f t="shared" si="21"/>
        <v/>
      </c>
      <c r="F41" s="67" t="str">
        <f t="shared" si="21"/>
        <v/>
      </c>
      <c r="G41" s="67" t="str">
        <f t="shared" si="21"/>
        <v/>
      </c>
      <c r="H41" s="67" t="str">
        <f t="shared" si="21"/>
        <v/>
      </c>
      <c r="I41" s="14"/>
      <c r="J41" s="67"/>
      <c r="K41" s="67" t="s">
        <v>28</v>
      </c>
      <c r="L41" s="67"/>
      <c r="M41" s="67"/>
    </row>
    <row r="42" spans="1:13" hidden="1" x14ac:dyDescent="0.25">
      <c r="A42" s="7" t="s">
        <v>22</v>
      </c>
      <c r="B42" s="67" t="str">
        <f>IF(B27="","",IF(B50="","",IF(B34="","",IF(B36="","",(-1*B27)+B50-B34-B36))))</f>
        <v/>
      </c>
      <c r="C42" s="67" t="str">
        <f t="shared" ref="C42:H42" si="22">IF(C27="","",IF(C50="","",IF(C34="","",IF(C36="","",(-1*C27)+C50-C34-C36))))</f>
        <v/>
      </c>
      <c r="D42" s="67" t="str">
        <f t="shared" si="22"/>
        <v/>
      </c>
      <c r="E42" s="67" t="str">
        <f>IF(E27="","",IF(E50="","",IF(E34="","",IF(E36="","",(-1*E27)+E50-E34-E36))))</f>
        <v/>
      </c>
      <c r="F42" s="67" t="str">
        <f t="shared" si="22"/>
        <v/>
      </c>
      <c r="G42" s="67" t="str">
        <f t="shared" si="22"/>
        <v/>
      </c>
      <c r="H42" s="67" t="str">
        <f t="shared" si="22"/>
        <v/>
      </c>
      <c r="I42" s="14" t="e">
        <f>AVERAGE(B42:H42)</f>
        <v>#DIV/0!</v>
      </c>
      <c r="J42" s="29"/>
      <c r="K42" s="29"/>
      <c r="L42" s="67"/>
      <c r="M42" s="67"/>
    </row>
    <row r="43" spans="1:13" hidden="1" x14ac:dyDescent="0.25">
      <c r="A43" s="7" t="s">
        <v>23</v>
      </c>
      <c r="B43" s="35" t="e">
        <f t="shared" ref="B43:H43" si="23">B42/B69</f>
        <v>#VALUE!</v>
      </c>
      <c r="C43" s="35" t="e">
        <f t="shared" si="23"/>
        <v>#VALUE!</v>
      </c>
      <c r="D43" s="35" t="e">
        <f t="shared" si="23"/>
        <v>#VALUE!</v>
      </c>
      <c r="E43" s="35" t="e">
        <f t="shared" si="23"/>
        <v>#VALUE!</v>
      </c>
      <c r="F43" s="35" t="e">
        <f t="shared" si="23"/>
        <v>#VALUE!</v>
      </c>
      <c r="G43" s="35" t="e">
        <f t="shared" si="23"/>
        <v>#VALUE!</v>
      </c>
      <c r="H43" s="35" t="e">
        <f t="shared" si="23"/>
        <v>#VALUE!</v>
      </c>
      <c r="I43" s="30" t="e">
        <f>AVERAGE(B43:H43)</f>
        <v>#VALUE!</v>
      </c>
      <c r="J43" s="67"/>
      <c r="K43" s="67"/>
      <c r="L43" s="67"/>
      <c r="M43" s="67"/>
    </row>
    <row r="44" spans="1:13" hidden="1" x14ac:dyDescent="0.25">
      <c r="A44" s="7" t="s">
        <v>25</v>
      </c>
      <c r="B44" s="27" t="e">
        <f t="shared" ref="B44:H44" si="24">IF(B43="","",IF(B29="","",B42/(B42+B36+B34+B37+IF(B29&gt;0,B29,0))))</f>
        <v>#VALUE!</v>
      </c>
      <c r="C44" s="27" t="e">
        <f t="shared" si="24"/>
        <v>#VALUE!</v>
      </c>
      <c r="D44" s="27" t="e">
        <f t="shared" si="24"/>
        <v>#VALUE!</v>
      </c>
      <c r="E44" s="27" t="e">
        <f t="shared" si="24"/>
        <v>#VALUE!</v>
      </c>
      <c r="F44" s="27" t="e">
        <f t="shared" si="24"/>
        <v>#VALUE!</v>
      </c>
      <c r="G44" s="27" t="e">
        <f t="shared" si="24"/>
        <v>#VALUE!</v>
      </c>
      <c r="H44" s="27" t="e">
        <f t="shared" si="24"/>
        <v>#VALUE!</v>
      </c>
      <c r="I44" s="30" t="str">
        <f>IF(I68="","",AVERAGE(B44:H44))</f>
        <v/>
      </c>
      <c r="J44" s="67"/>
      <c r="K44" s="67"/>
      <c r="L44" s="67"/>
      <c r="M44" s="67"/>
    </row>
    <row r="45" spans="1:13" x14ac:dyDescent="0.25">
      <c r="A45" s="17" t="s">
        <v>47</v>
      </c>
      <c r="B45" s="19"/>
      <c r="C45" s="19"/>
      <c r="D45" s="19"/>
      <c r="E45" s="19"/>
      <c r="F45" s="19"/>
      <c r="G45" s="19"/>
      <c r="H45" s="19"/>
      <c r="I45" s="48" t="e">
        <f>IF(I50&lt;0,1-((IF(I50&lt;0,I50*-1,I50))/1440),(IF(I50&lt;0,I50*-1,I50))/1440)</f>
        <v>#DIV/0!</v>
      </c>
      <c r="J45" s="67"/>
      <c r="K45" s="67"/>
      <c r="L45" s="67"/>
      <c r="M45" s="67"/>
    </row>
    <row r="46" spans="1:13" x14ac:dyDescent="0.25">
      <c r="A46" s="7" t="s">
        <v>73</v>
      </c>
      <c r="B46" s="6"/>
      <c r="C46" s="6"/>
      <c r="D46" s="6"/>
      <c r="E46" s="6"/>
      <c r="F46" s="6"/>
      <c r="G46" s="6"/>
      <c r="H46" s="6"/>
      <c r="I46" s="15"/>
      <c r="J46" s="67"/>
      <c r="K46" s="67"/>
      <c r="L46" s="67"/>
      <c r="M46" s="67"/>
    </row>
    <row r="47" spans="1:13" x14ac:dyDescent="0.25">
      <c r="A47" s="7" t="s">
        <v>9</v>
      </c>
      <c r="B47" s="6"/>
      <c r="C47" s="6"/>
      <c r="D47" s="6"/>
      <c r="E47" s="6"/>
      <c r="F47" s="6"/>
      <c r="G47" s="6"/>
      <c r="H47" s="6"/>
      <c r="I47" s="16"/>
      <c r="J47" s="67"/>
      <c r="K47" s="67"/>
      <c r="L47" s="67"/>
      <c r="M47" s="67"/>
    </row>
    <row r="48" spans="1:13" hidden="1" x14ac:dyDescent="0.25">
      <c r="A48" s="7" t="s">
        <v>8</v>
      </c>
      <c r="B48" s="6" t="str">
        <f t="shared" ref="B48:H48" si="25">IF(B46="","",IF(B47="AM",IF(B46&lt;1159,B46,B46-1200),IF(B46&lt;1159,B46+1200,B46)))</f>
        <v/>
      </c>
      <c r="C48" s="6" t="str">
        <f t="shared" si="25"/>
        <v/>
      </c>
      <c r="D48" s="6" t="str">
        <f t="shared" si="25"/>
        <v/>
      </c>
      <c r="E48" s="6" t="str">
        <f t="shared" si="25"/>
        <v/>
      </c>
      <c r="F48" s="6" t="str">
        <f t="shared" si="25"/>
        <v/>
      </c>
      <c r="G48" s="6" t="str">
        <f t="shared" si="25"/>
        <v/>
      </c>
      <c r="H48" s="6" t="str">
        <f t="shared" si="25"/>
        <v/>
      </c>
      <c r="I48" s="28"/>
      <c r="J48" s="67"/>
      <c r="K48" s="67"/>
      <c r="L48" s="67"/>
      <c r="M48" s="67"/>
    </row>
    <row r="49" spans="1:13" hidden="1" x14ac:dyDescent="0.25">
      <c r="A49" s="7" t="s">
        <v>17</v>
      </c>
      <c r="B49" s="6" t="str">
        <f>IF(B48="","",(IF(B48&lt;1000,LEFT(B48,1),LEFT(B48,2))*100)+((RIGHT(B48,2)/60)*100))</f>
        <v/>
      </c>
      <c r="C49" s="6" t="str">
        <f t="shared" ref="C49:H49" si="26">IF(C48="","",(IF(C48&lt;1000,LEFT(C48,1),LEFT(C48,2))*100)+((RIGHT(C48,2)/60)*100))</f>
        <v/>
      </c>
      <c r="D49" s="6" t="str">
        <f t="shared" si="26"/>
        <v/>
      </c>
      <c r="E49" s="6" t="str">
        <f t="shared" si="26"/>
        <v/>
      </c>
      <c r="F49" s="6" t="str">
        <f t="shared" si="26"/>
        <v/>
      </c>
      <c r="G49" s="6" t="str">
        <f t="shared" si="26"/>
        <v/>
      </c>
      <c r="H49" s="6" t="str">
        <f t="shared" si="26"/>
        <v/>
      </c>
      <c r="I49" s="28"/>
      <c r="J49" s="67"/>
      <c r="K49" s="67"/>
      <c r="L49" s="67"/>
      <c r="M49" s="67"/>
    </row>
    <row r="50" spans="1:13" hidden="1" x14ac:dyDescent="0.25">
      <c r="A50" s="7" t="s">
        <v>18</v>
      </c>
      <c r="B50" s="6" t="str">
        <f>IF(B49="","",(B49*0.6))</f>
        <v/>
      </c>
      <c r="C50" s="6" t="str">
        <f t="shared" ref="C50:H50" si="27">IF(C49="","",(C49*0.6))</f>
        <v/>
      </c>
      <c r="D50" s="6" t="str">
        <f t="shared" si="27"/>
        <v/>
      </c>
      <c r="E50" s="6" t="str">
        <f t="shared" si="27"/>
        <v/>
      </c>
      <c r="F50" s="6" t="str">
        <f t="shared" si="27"/>
        <v/>
      </c>
      <c r="G50" s="6" t="str">
        <f t="shared" si="27"/>
        <v/>
      </c>
      <c r="H50" s="6" t="str">
        <f t="shared" si="27"/>
        <v/>
      </c>
      <c r="I50" s="28" t="e">
        <f>AVERAGE(B50:H50)</f>
        <v>#DIV/0!</v>
      </c>
      <c r="J50" s="29"/>
      <c r="K50" s="67"/>
      <c r="L50" s="67"/>
      <c r="M50" s="67"/>
    </row>
    <row r="51" spans="1:13" x14ac:dyDescent="0.25">
      <c r="A51" s="17" t="s">
        <v>30</v>
      </c>
      <c r="B51" s="19"/>
      <c r="C51" s="19"/>
      <c r="D51" s="19"/>
      <c r="E51" s="19"/>
      <c r="F51" s="19"/>
      <c r="G51" s="19"/>
      <c r="H51" s="19"/>
      <c r="I51" s="48" t="e">
        <f>IF(I56&lt;0,1-((IF(I56&lt;0,I56*-1,I56))/1440),(IF(I56&lt;0,I56*-1,I56))/1440)</f>
        <v>#DIV/0!</v>
      </c>
      <c r="J51" s="89"/>
      <c r="K51" s="67"/>
      <c r="L51" s="67"/>
      <c r="M51" s="67"/>
    </row>
    <row r="52" spans="1:13" x14ac:dyDescent="0.25">
      <c r="A52" s="7" t="s">
        <v>74</v>
      </c>
      <c r="B52" s="6"/>
      <c r="C52" s="6"/>
      <c r="D52" s="6"/>
      <c r="E52" s="6"/>
      <c r="F52" s="6"/>
      <c r="G52" s="6"/>
      <c r="H52" s="6"/>
      <c r="I52" s="15"/>
      <c r="J52" s="67"/>
      <c r="K52" s="67"/>
      <c r="L52" s="67"/>
      <c r="M52" s="67"/>
    </row>
    <row r="53" spans="1:13" x14ac:dyDescent="0.25">
      <c r="A53" s="7" t="s">
        <v>9</v>
      </c>
      <c r="B53" s="6"/>
      <c r="C53" s="6"/>
      <c r="D53" s="6"/>
      <c r="E53" s="6"/>
      <c r="F53" s="6"/>
      <c r="G53" s="6"/>
      <c r="H53" s="6"/>
      <c r="I53" s="16"/>
      <c r="J53" s="67"/>
      <c r="K53" s="67"/>
      <c r="L53" s="67"/>
      <c r="M53" s="67"/>
    </row>
    <row r="54" spans="1:13" hidden="1" x14ac:dyDescent="0.25">
      <c r="A54" s="7" t="s">
        <v>8</v>
      </c>
      <c r="B54" s="6" t="str">
        <f t="shared" ref="B54:H54" si="28">IF(B52="","",IF(B53="AM",IF(B52&lt;1159,B52,B52-1200),IF(B52&lt;1159,B52+1200,B52)))</f>
        <v/>
      </c>
      <c r="C54" s="6" t="str">
        <f t="shared" si="28"/>
        <v/>
      </c>
      <c r="D54" s="6" t="str">
        <f t="shared" si="28"/>
        <v/>
      </c>
      <c r="E54" s="6" t="str">
        <f t="shared" si="28"/>
        <v/>
      </c>
      <c r="F54" s="6" t="str">
        <f t="shared" si="28"/>
        <v/>
      </c>
      <c r="G54" s="6" t="str">
        <f t="shared" si="28"/>
        <v/>
      </c>
      <c r="H54" s="6" t="str">
        <f t="shared" si="28"/>
        <v/>
      </c>
      <c r="I54" s="28"/>
      <c r="J54" s="67"/>
      <c r="K54" s="67"/>
      <c r="L54" s="67"/>
      <c r="M54" s="67"/>
    </row>
    <row r="55" spans="1:13" hidden="1" x14ac:dyDescent="0.25">
      <c r="A55" s="7" t="s">
        <v>17</v>
      </c>
      <c r="B55" s="6" t="str">
        <f>IF(B54="","",(IF(B54&lt;1000,LEFT(B54,1),LEFT(B54,2))*100)+((RIGHT(B54,2)/60)*100))</f>
        <v/>
      </c>
      <c r="C55" s="6" t="str">
        <f t="shared" ref="C55:H55" si="29">IF(C54="","",(IF(C54&lt;1000,LEFT(C54,1),LEFT(C54,2))*100)+((RIGHT(C54,2)/60)*100))</f>
        <v/>
      </c>
      <c r="D55" s="6" t="str">
        <f t="shared" si="29"/>
        <v/>
      </c>
      <c r="E55" s="6" t="str">
        <f t="shared" si="29"/>
        <v/>
      </c>
      <c r="F55" s="6" t="str">
        <f t="shared" si="29"/>
        <v/>
      </c>
      <c r="G55" s="6" t="str">
        <f t="shared" si="29"/>
        <v/>
      </c>
      <c r="H55" s="6" t="str">
        <f t="shared" si="29"/>
        <v/>
      </c>
      <c r="I55" s="28"/>
      <c r="J55" s="67"/>
      <c r="K55" s="67"/>
      <c r="L55" s="67"/>
      <c r="M55" s="67"/>
    </row>
    <row r="56" spans="1:13" hidden="1" x14ac:dyDescent="0.25">
      <c r="A56" s="7" t="s">
        <v>18</v>
      </c>
      <c r="B56" s="6" t="str">
        <f>IF(B55="","",(B55*0.6))</f>
        <v/>
      </c>
      <c r="C56" s="6" t="str">
        <f t="shared" ref="C56:H56" si="30">IF(C55="","",(C55*0.6))</f>
        <v/>
      </c>
      <c r="D56" s="6" t="str">
        <f t="shared" si="30"/>
        <v/>
      </c>
      <c r="E56" s="6" t="str">
        <f t="shared" si="30"/>
        <v/>
      </c>
      <c r="F56" s="6" t="str">
        <f t="shared" si="30"/>
        <v/>
      </c>
      <c r="G56" s="6" t="str">
        <f t="shared" si="30"/>
        <v/>
      </c>
      <c r="H56" s="6" t="str">
        <f t="shared" si="30"/>
        <v/>
      </c>
      <c r="I56" s="28" t="e">
        <f>AVERAGE(B56:H56)</f>
        <v>#DIV/0!</v>
      </c>
      <c r="J56" s="67"/>
      <c r="K56" s="67"/>
      <c r="L56" s="67"/>
      <c r="M56" s="67"/>
    </row>
    <row r="57" spans="1:13" hidden="1" x14ac:dyDescent="0.25">
      <c r="A57" s="34" t="s">
        <v>43</v>
      </c>
      <c r="B57" s="32"/>
      <c r="C57" s="32"/>
      <c r="D57" s="32"/>
      <c r="E57" s="32"/>
      <c r="F57" s="32"/>
      <c r="G57" s="32"/>
      <c r="H57" s="32"/>
      <c r="I57" s="33"/>
      <c r="J57" s="67"/>
      <c r="K57" s="58"/>
      <c r="L57" s="67"/>
      <c r="M57" s="67"/>
    </row>
    <row r="58" spans="1:13" hidden="1" x14ac:dyDescent="0.25">
      <c r="A58" s="64" t="s">
        <v>55</v>
      </c>
      <c r="B58" s="65">
        <v>10</v>
      </c>
      <c r="C58" s="65">
        <v>5</v>
      </c>
      <c r="D58" s="65">
        <v>30</v>
      </c>
      <c r="E58" s="65">
        <v>15</v>
      </c>
      <c r="F58" s="65">
        <v>20</v>
      </c>
      <c r="G58" s="65">
        <v>10</v>
      </c>
      <c r="H58" s="65">
        <v>10</v>
      </c>
      <c r="I58" s="66"/>
      <c r="J58" s="79"/>
      <c r="K58" s="79"/>
      <c r="L58" s="79"/>
      <c r="M58" s="79"/>
    </row>
    <row r="59" spans="1:13" x14ac:dyDescent="0.25">
      <c r="A59" s="17" t="s">
        <v>7</v>
      </c>
      <c r="B59" s="19"/>
      <c r="C59" s="19"/>
      <c r="D59" s="19"/>
      <c r="E59" s="19"/>
      <c r="F59" s="19"/>
      <c r="G59" s="19"/>
      <c r="H59" s="19"/>
      <c r="I59" s="92" t="e">
        <f>IF(I64&lt;0,1-((IF(I64&lt;0,I64*-1,I64))/1440),(IF(I64&lt;0,I64*-1,I64))/1440)</f>
        <v>#DIV/0!</v>
      </c>
      <c r="J59" s="96"/>
      <c r="K59" s="96"/>
      <c r="L59" s="96"/>
      <c r="M59" s="96"/>
    </row>
    <row r="60" spans="1:13" x14ac:dyDescent="0.25">
      <c r="A60" s="7" t="s">
        <v>75</v>
      </c>
      <c r="B60" s="6"/>
      <c r="C60" s="6"/>
      <c r="D60" s="6"/>
      <c r="E60" s="6"/>
      <c r="F60" s="6"/>
      <c r="G60" s="6"/>
      <c r="H60" s="6"/>
      <c r="I60" s="15"/>
      <c r="J60" s="96"/>
      <c r="K60" s="96"/>
      <c r="L60" s="96"/>
      <c r="M60" s="96"/>
    </row>
    <row r="61" spans="1:13" x14ac:dyDescent="0.25">
      <c r="A61" s="7" t="s">
        <v>9</v>
      </c>
      <c r="B61" s="6"/>
      <c r="C61" s="6"/>
      <c r="D61" s="6"/>
      <c r="E61" s="6"/>
      <c r="F61" s="6"/>
      <c r="G61" s="6"/>
      <c r="H61" s="6"/>
      <c r="I61" s="16"/>
      <c r="J61" s="96"/>
      <c r="K61" s="96"/>
      <c r="L61" s="96"/>
      <c r="M61" s="96"/>
    </row>
    <row r="62" spans="1:13" hidden="1" x14ac:dyDescent="0.25">
      <c r="A62" s="7" t="s">
        <v>8</v>
      </c>
      <c r="B62" s="6" t="str">
        <f t="shared" ref="B62:H62" si="31">IF(B60="","",IF(B61="AM",IF(B60&lt;1159,B60,B60-1200),IF(B60&lt;1159,B60+1200,B60)))</f>
        <v/>
      </c>
      <c r="C62" s="6" t="str">
        <f t="shared" si="31"/>
        <v/>
      </c>
      <c r="D62" s="6" t="str">
        <f t="shared" si="31"/>
        <v/>
      </c>
      <c r="E62" s="6" t="str">
        <f t="shared" si="31"/>
        <v/>
      </c>
      <c r="F62" s="6" t="str">
        <f t="shared" si="31"/>
        <v/>
      </c>
      <c r="G62" s="6" t="str">
        <f t="shared" si="31"/>
        <v/>
      </c>
      <c r="H62" s="6" t="str">
        <f t="shared" si="31"/>
        <v/>
      </c>
      <c r="I62" s="28"/>
      <c r="J62" s="99"/>
      <c r="K62" s="99"/>
      <c r="L62" s="99"/>
      <c r="M62" s="99"/>
    </row>
    <row r="63" spans="1:13" hidden="1" x14ac:dyDescent="0.25">
      <c r="A63" s="7" t="s">
        <v>17</v>
      </c>
      <c r="B63" s="6" t="str">
        <f>IF(B62="","",(IF(B62&lt;1000,LEFT(B62,1),LEFT(B62,2))*100)+((RIGHT(B62,2)/60)*100))</f>
        <v/>
      </c>
      <c r="C63" s="6" t="str">
        <f t="shared" ref="C63:H63" si="32">IF(C62="","",(IF(C62&lt;1000,LEFT(C62,1),LEFT(C62,2))*100)+((RIGHT(C62,2)/60)*100))</f>
        <v/>
      </c>
      <c r="D63" s="6" t="str">
        <f t="shared" si="32"/>
        <v/>
      </c>
      <c r="E63" s="6" t="str">
        <f t="shared" si="32"/>
        <v/>
      </c>
      <c r="F63" s="6" t="str">
        <f t="shared" si="32"/>
        <v/>
      </c>
      <c r="G63" s="6" t="str">
        <f t="shared" si="32"/>
        <v/>
      </c>
      <c r="H63" s="6" t="str">
        <f t="shared" si="32"/>
        <v/>
      </c>
      <c r="I63" s="28"/>
      <c r="J63" s="97"/>
      <c r="K63" s="97"/>
      <c r="L63" s="97"/>
      <c r="M63" s="97"/>
    </row>
    <row r="64" spans="1:13" hidden="1" x14ac:dyDescent="0.25">
      <c r="A64" s="7" t="s">
        <v>18</v>
      </c>
      <c r="B64" s="6" t="str">
        <f>IF(B63="","",(B63*0.6))</f>
        <v/>
      </c>
      <c r="C64" s="6" t="str">
        <f t="shared" ref="C64:H64" si="33">IF(C63="","",(C63*0.6))</f>
        <v/>
      </c>
      <c r="D64" s="6" t="str">
        <f t="shared" si="33"/>
        <v/>
      </c>
      <c r="E64" s="6" t="str">
        <f t="shared" si="33"/>
        <v/>
      </c>
      <c r="F64" s="6" t="str">
        <f t="shared" si="33"/>
        <v/>
      </c>
      <c r="G64" s="6" t="str">
        <f t="shared" si="33"/>
        <v/>
      </c>
      <c r="H64" s="6" t="str">
        <f t="shared" si="33"/>
        <v/>
      </c>
      <c r="I64" s="28" t="e">
        <f>AVERAGE(B64:H64)</f>
        <v>#DIV/0!</v>
      </c>
      <c r="J64" s="97"/>
      <c r="K64" s="97"/>
      <c r="L64" s="97"/>
      <c r="M64" s="97"/>
    </row>
    <row r="65" spans="1:13" x14ac:dyDescent="0.25">
      <c r="A65" s="17" t="s">
        <v>0</v>
      </c>
      <c r="B65" s="18"/>
      <c r="C65" s="18"/>
      <c r="D65" s="18"/>
      <c r="E65" s="18"/>
      <c r="F65" s="18"/>
      <c r="G65" s="18"/>
      <c r="H65" s="18"/>
      <c r="I65" s="18"/>
      <c r="J65" s="67"/>
      <c r="K65" s="67"/>
      <c r="L65" s="67"/>
      <c r="M65" s="67"/>
    </row>
    <row r="66" spans="1:13" x14ac:dyDescent="0.25">
      <c r="A66" s="7" t="s">
        <v>76</v>
      </c>
      <c r="B66" s="67"/>
      <c r="C66" s="67"/>
      <c r="D66" s="67"/>
      <c r="E66" s="67"/>
      <c r="F66" s="67"/>
      <c r="G66" s="67"/>
      <c r="H66" s="67"/>
      <c r="I66" s="15" t="e">
        <f>AVERAGE(B66:H66)</f>
        <v>#DIV/0!</v>
      </c>
      <c r="J66" s="67"/>
      <c r="K66" s="67"/>
      <c r="L66" s="67"/>
      <c r="M66" s="67"/>
    </row>
    <row r="67" spans="1:13" x14ac:dyDescent="0.25">
      <c r="A67" s="17" t="s">
        <v>44</v>
      </c>
      <c r="B67" s="19"/>
      <c r="C67" s="19"/>
      <c r="D67" s="19"/>
      <c r="E67" s="19"/>
      <c r="F67" s="19"/>
      <c r="G67" s="19"/>
      <c r="H67" s="19"/>
      <c r="I67" s="37"/>
      <c r="J67" s="67"/>
      <c r="K67" s="67"/>
      <c r="L67" s="67"/>
      <c r="M67" s="67"/>
    </row>
    <row r="68" spans="1:13" x14ac:dyDescent="0.25">
      <c r="A68" s="7" t="s">
        <v>16</v>
      </c>
      <c r="B68" s="6" t="str">
        <f t="shared" ref="B68:H68" si="34">IF(B16="","",IF(B10="","",(B16+(-1*B10))))</f>
        <v/>
      </c>
      <c r="C68" s="6" t="str">
        <f t="shared" si="34"/>
        <v/>
      </c>
      <c r="D68" s="6" t="str">
        <f t="shared" si="34"/>
        <v/>
      </c>
      <c r="E68" s="6" t="str">
        <f t="shared" si="34"/>
        <v/>
      </c>
      <c r="F68" s="6" t="str">
        <f t="shared" si="34"/>
        <v/>
      </c>
      <c r="G68" s="6" t="str">
        <f t="shared" si="34"/>
        <v/>
      </c>
      <c r="H68" s="6" t="str">
        <f t="shared" si="34"/>
        <v/>
      </c>
      <c r="I68" s="14" t="str">
        <f>IF(B6="","",IF(B12="","",AVERAGE(B68:H68)))</f>
        <v/>
      </c>
      <c r="J68" s="67" t="e">
        <f>I68/60</f>
        <v>#VALUE!</v>
      </c>
      <c r="K68" s="67"/>
      <c r="L68" s="67"/>
      <c r="M68" s="67"/>
    </row>
    <row r="69" spans="1:13" x14ac:dyDescent="0.25">
      <c r="A69" s="7" t="s">
        <v>19</v>
      </c>
      <c r="B69" s="6" t="str">
        <f t="shared" ref="B69:H69" si="35">IF(B27="","",IF(B64="","",(B64+(-1*B27))))</f>
        <v/>
      </c>
      <c r="C69" s="6" t="str">
        <f t="shared" si="35"/>
        <v/>
      </c>
      <c r="D69" s="6" t="str">
        <f t="shared" si="35"/>
        <v/>
      </c>
      <c r="E69" s="6" t="str">
        <f t="shared" si="35"/>
        <v/>
      </c>
      <c r="F69" s="6" t="str">
        <f t="shared" si="35"/>
        <v/>
      </c>
      <c r="G69" s="6" t="str">
        <f t="shared" si="35"/>
        <v/>
      </c>
      <c r="H69" s="6" t="str">
        <f t="shared" si="35"/>
        <v/>
      </c>
      <c r="I69" s="14" t="e">
        <f>AVERAGE(B69:H69)</f>
        <v>#DIV/0!</v>
      </c>
      <c r="J69" s="29" t="e">
        <f>I69/60</f>
        <v>#DIV/0!</v>
      </c>
      <c r="K69" s="67"/>
      <c r="L69" s="67"/>
      <c r="M69" s="67"/>
    </row>
    <row r="70" spans="1:13" x14ac:dyDescent="0.25">
      <c r="A70" s="34" t="s">
        <v>31</v>
      </c>
      <c r="B70" s="38"/>
      <c r="C70" s="38"/>
      <c r="D70" s="38"/>
      <c r="E70" s="38"/>
      <c r="F70" s="38"/>
      <c r="G70" s="38"/>
      <c r="H70" s="38"/>
      <c r="I70" s="39" t="s">
        <v>37</v>
      </c>
      <c r="J70" s="67"/>
      <c r="K70" s="67"/>
      <c r="L70" s="67"/>
      <c r="M70" s="67"/>
    </row>
    <row r="71" spans="1:13" x14ac:dyDescent="0.25">
      <c r="A71" s="7" t="s">
        <v>32</v>
      </c>
      <c r="B71" s="67" t="str">
        <f>IF(B34="","",B34)</f>
        <v/>
      </c>
      <c r="C71" s="67" t="str">
        <f t="shared" ref="C71:H73" si="36">IF(C34="","",C34)</f>
        <v/>
      </c>
      <c r="D71" s="67" t="str">
        <f t="shared" si="36"/>
        <v/>
      </c>
      <c r="E71" s="67" t="str">
        <f t="shared" si="36"/>
        <v/>
      </c>
      <c r="F71" s="67" t="str">
        <f t="shared" si="36"/>
        <v/>
      </c>
      <c r="G71" s="67" t="str">
        <f t="shared" si="36"/>
        <v/>
      </c>
      <c r="H71" s="67" t="str">
        <f t="shared" si="36"/>
        <v/>
      </c>
      <c r="I71" s="68" t="e">
        <f>AVERAGE(B71:H71)</f>
        <v>#DIV/0!</v>
      </c>
      <c r="J71" s="49" t="e">
        <f>I27+I34</f>
        <v>#DIV/0!</v>
      </c>
      <c r="K71" s="63" t="s">
        <v>51</v>
      </c>
      <c r="L71" s="69" t="s">
        <v>52</v>
      </c>
      <c r="M71" s="50" t="s">
        <v>49</v>
      </c>
    </row>
    <row r="72" spans="1:13" x14ac:dyDescent="0.25">
      <c r="A72" s="42" t="s">
        <v>40</v>
      </c>
      <c r="B72" s="43" t="str">
        <f>IF(B35="","",B35)</f>
        <v/>
      </c>
      <c r="C72" s="43" t="str">
        <f t="shared" si="36"/>
        <v/>
      </c>
      <c r="D72" s="43" t="str">
        <f t="shared" si="36"/>
        <v/>
      </c>
      <c r="E72" s="43" t="str">
        <f t="shared" si="36"/>
        <v/>
      </c>
      <c r="F72" s="43" t="str">
        <f t="shared" si="36"/>
        <v/>
      </c>
      <c r="G72" s="43" t="str">
        <f t="shared" si="36"/>
        <v/>
      </c>
      <c r="H72" s="43" t="str">
        <f t="shared" si="36"/>
        <v/>
      </c>
      <c r="I72" s="57" t="e">
        <f>AVERAGE(B72:H72)</f>
        <v>#DIV/0!</v>
      </c>
      <c r="J72" s="5"/>
      <c r="K72" s="67"/>
      <c r="L72" s="67"/>
      <c r="M72" s="67"/>
    </row>
    <row r="73" spans="1:13" x14ac:dyDescent="0.25">
      <c r="A73" s="7" t="s">
        <v>45</v>
      </c>
      <c r="B73" s="5" t="str">
        <f>IF(B36="","",B36)</f>
        <v/>
      </c>
      <c r="C73" s="5" t="str">
        <f t="shared" si="36"/>
        <v/>
      </c>
      <c r="D73" s="5" t="str">
        <f t="shared" si="36"/>
        <v/>
      </c>
      <c r="E73" s="5" t="str">
        <f t="shared" si="36"/>
        <v/>
      </c>
      <c r="F73" s="5" t="str">
        <f t="shared" si="36"/>
        <v/>
      </c>
      <c r="G73" s="5" t="str">
        <f t="shared" si="36"/>
        <v/>
      </c>
      <c r="H73" s="5" t="str">
        <f t="shared" si="36"/>
        <v/>
      </c>
      <c r="I73" s="53" t="e">
        <f>AVERAGE(B73:H73)</f>
        <v>#DIV/0!</v>
      </c>
      <c r="J73" s="67"/>
      <c r="K73" s="67"/>
      <c r="L73" s="67"/>
      <c r="M73" s="67"/>
    </row>
    <row r="74" spans="1:13" x14ac:dyDescent="0.25">
      <c r="A74" s="42" t="s">
        <v>46</v>
      </c>
      <c r="B74" s="44" t="str">
        <f t="shared" ref="B74:H74" si="37">IF(B36="","",IF(B81="","",(B36+B81)))</f>
        <v/>
      </c>
      <c r="C74" s="44" t="str">
        <f t="shared" si="37"/>
        <v/>
      </c>
      <c r="D74" s="44" t="str">
        <f t="shared" si="37"/>
        <v/>
      </c>
      <c r="E74" s="44" t="str">
        <f t="shared" si="37"/>
        <v/>
      </c>
      <c r="F74" s="44" t="str">
        <f t="shared" si="37"/>
        <v/>
      </c>
      <c r="G74" s="44" t="str">
        <f t="shared" si="37"/>
        <v/>
      </c>
      <c r="H74" s="44" t="str">
        <f t="shared" si="37"/>
        <v/>
      </c>
      <c r="I74" s="52" t="e">
        <f t="shared" ref="I74:I76" si="38">AVERAGE(B74:H74)</f>
        <v>#DIV/0!</v>
      </c>
      <c r="J74" s="67"/>
      <c r="K74" s="67"/>
      <c r="L74" s="67"/>
      <c r="M74" s="67"/>
    </row>
    <row r="75" spans="1:13" x14ac:dyDescent="0.25">
      <c r="A75" s="7" t="s">
        <v>33</v>
      </c>
      <c r="B75" s="67" t="str">
        <f>B42</f>
        <v/>
      </c>
      <c r="C75" s="67" t="str">
        <f t="shared" ref="C75:H75" si="39">C42</f>
        <v/>
      </c>
      <c r="D75" s="67" t="str">
        <f t="shared" si="39"/>
        <v/>
      </c>
      <c r="E75" s="67" t="str">
        <f t="shared" si="39"/>
        <v/>
      </c>
      <c r="F75" s="67" t="str">
        <f t="shared" si="39"/>
        <v/>
      </c>
      <c r="G75" s="67" t="str">
        <f t="shared" si="39"/>
        <v/>
      </c>
      <c r="H75" s="67" t="str">
        <f t="shared" si="39"/>
        <v/>
      </c>
      <c r="I75" s="53" t="e">
        <f t="shared" si="38"/>
        <v>#DIV/0!</v>
      </c>
      <c r="J75" s="29" t="e">
        <f>AVERAGE(B75:H75)/60</f>
        <v>#DIV/0!</v>
      </c>
      <c r="K75" s="49" t="e">
        <f>I18+I75</f>
        <v>#DIV/0!</v>
      </c>
      <c r="L75" s="51" t="e">
        <f>K75/60</f>
        <v>#DIV/0!</v>
      </c>
      <c r="M75" s="50" t="s">
        <v>38</v>
      </c>
    </row>
    <row r="76" spans="1:13" x14ac:dyDescent="0.25">
      <c r="A76" s="42" t="s">
        <v>34</v>
      </c>
      <c r="B76" s="44" t="str">
        <f>B69</f>
        <v/>
      </c>
      <c r="C76" s="44" t="str">
        <f t="shared" ref="C76:H76" si="40">C69</f>
        <v/>
      </c>
      <c r="D76" s="44" t="str">
        <f t="shared" si="40"/>
        <v/>
      </c>
      <c r="E76" s="44" t="str">
        <f t="shared" si="40"/>
        <v/>
      </c>
      <c r="F76" s="44" t="str">
        <f t="shared" si="40"/>
        <v/>
      </c>
      <c r="G76" s="44" t="str">
        <f t="shared" si="40"/>
        <v/>
      </c>
      <c r="H76" s="44" t="str">
        <f t="shared" si="40"/>
        <v/>
      </c>
      <c r="I76" s="52" t="e">
        <f t="shared" si="38"/>
        <v>#DIV/0!</v>
      </c>
      <c r="J76" s="29" t="e">
        <f>AVERAGE(B76:H76)/60</f>
        <v>#DIV/0!</v>
      </c>
      <c r="K76" s="67"/>
      <c r="L76" s="67"/>
      <c r="M76" s="67"/>
    </row>
    <row r="77" spans="1:13" x14ac:dyDescent="0.25">
      <c r="A77" s="7" t="s">
        <v>35</v>
      </c>
      <c r="B77" s="35" t="e">
        <f>B43</f>
        <v>#VALUE!</v>
      </c>
      <c r="C77" s="35" t="e">
        <f t="shared" ref="C77:H77" si="41">C43</f>
        <v>#VALUE!</v>
      </c>
      <c r="D77" s="35" t="e">
        <f t="shared" si="41"/>
        <v>#VALUE!</v>
      </c>
      <c r="E77" s="35" t="e">
        <f t="shared" si="41"/>
        <v>#VALUE!</v>
      </c>
      <c r="F77" s="35" t="e">
        <f t="shared" si="41"/>
        <v>#VALUE!</v>
      </c>
      <c r="G77" s="35" t="e">
        <f t="shared" si="41"/>
        <v>#VALUE!</v>
      </c>
      <c r="H77" s="35" t="e">
        <f t="shared" si="41"/>
        <v>#VALUE!</v>
      </c>
      <c r="I77" s="54" t="e">
        <f>I75/I76</f>
        <v>#DIV/0!</v>
      </c>
      <c r="J77" s="67"/>
      <c r="K77" s="67"/>
      <c r="L77" s="67"/>
      <c r="M77" s="67"/>
    </row>
    <row r="78" spans="1:13" x14ac:dyDescent="0.25">
      <c r="A78" s="42" t="s">
        <v>48</v>
      </c>
      <c r="B78" s="45" t="e">
        <f>B75/(B69+B81)</f>
        <v>#VALUE!</v>
      </c>
      <c r="C78" s="45" t="e">
        <f t="shared" ref="C78:H78" si="42">C75/(C69+C81)</f>
        <v>#VALUE!</v>
      </c>
      <c r="D78" s="45" t="e">
        <f t="shared" si="42"/>
        <v>#VALUE!</v>
      </c>
      <c r="E78" s="45" t="e">
        <f t="shared" si="42"/>
        <v>#VALUE!</v>
      </c>
      <c r="F78" s="45" t="e">
        <f t="shared" si="42"/>
        <v>#VALUE!</v>
      </c>
      <c r="G78" s="45" t="e">
        <f t="shared" si="42"/>
        <v>#VALUE!</v>
      </c>
      <c r="H78" s="45" t="e">
        <f t="shared" si="42"/>
        <v>#VALUE!</v>
      </c>
      <c r="I78" s="55" t="e">
        <f>I75/(I69+I81)</f>
        <v>#DIV/0!</v>
      </c>
      <c r="J78" s="67"/>
      <c r="K78" s="67"/>
      <c r="L78" s="67"/>
      <c r="M78" s="67"/>
    </row>
    <row r="79" spans="1:13" x14ac:dyDescent="0.25">
      <c r="A79" s="7" t="s">
        <v>0</v>
      </c>
      <c r="B79" s="67">
        <f t="shared" ref="B79:H79" si="43">B66</f>
        <v>0</v>
      </c>
      <c r="C79" s="67">
        <f t="shared" si="43"/>
        <v>0</v>
      </c>
      <c r="D79" s="67">
        <f t="shared" si="43"/>
        <v>0</v>
      </c>
      <c r="E79" s="67">
        <f t="shared" si="43"/>
        <v>0</v>
      </c>
      <c r="F79" s="67">
        <f t="shared" si="43"/>
        <v>0</v>
      </c>
      <c r="G79" s="67">
        <f t="shared" si="43"/>
        <v>0</v>
      </c>
      <c r="H79" s="67">
        <f t="shared" si="43"/>
        <v>0</v>
      </c>
      <c r="I79" s="70">
        <v>5</v>
      </c>
      <c r="J79" s="62" t="s">
        <v>54</v>
      </c>
      <c r="K79" s="61" t="s">
        <v>53</v>
      </c>
      <c r="L79" s="67"/>
      <c r="M79" s="67"/>
    </row>
    <row r="80" spans="1:13" x14ac:dyDescent="0.25">
      <c r="A80" s="42" t="s">
        <v>36</v>
      </c>
      <c r="B80" s="43">
        <f t="shared" ref="B80:H80" si="44">B19</f>
        <v>0</v>
      </c>
      <c r="C80" s="43">
        <f t="shared" si="44"/>
        <v>0</v>
      </c>
      <c r="D80" s="43">
        <f t="shared" si="44"/>
        <v>0</v>
      </c>
      <c r="E80" s="43">
        <f t="shared" si="44"/>
        <v>0</v>
      </c>
      <c r="F80" s="43">
        <f t="shared" si="44"/>
        <v>0</v>
      </c>
      <c r="G80" s="43">
        <f t="shared" si="44"/>
        <v>0</v>
      </c>
      <c r="H80" s="43">
        <f t="shared" si="44"/>
        <v>0</v>
      </c>
      <c r="I80" s="59">
        <f>AVERAGE(B80:H80)</f>
        <v>0</v>
      </c>
      <c r="J80" s="60"/>
      <c r="K80" s="58"/>
      <c r="L80" s="67"/>
      <c r="M80" s="67"/>
    </row>
    <row r="81" spans="1:13" x14ac:dyDescent="0.25">
      <c r="A81" s="7" t="s">
        <v>39</v>
      </c>
      <c r="B81" s="5">
        <f t="shared" ref="B81:H81" si="45">IF(B56="",0,IF(B50="",0,IF(SUM(B56-B50)&gt;0,SUM(B56-B50),0)))</f>
        <v>0</v>
      </c>
      <c r="C81" s="5">
        <f t="shared" si="45"/>
        <v>0</v>
      </c>
      <c r="D81" s="5">
        <f t="shared" si="45"/>
        <v>0</v>
      </c>
      <c r="E81" s="5">
        <f t="shared" si="45"/>
        <v>0</v>
      </c>
      <c r="F81" s="5">
        <f t="shared" si="45"/>
        <v>0</v>
      </c>
      <c r="G81" s="5">
        <f t="shared" si="45"/>
        <v>0</v>
      </c>
      <c r="H81" s="5">
        <f t="shared" si="45"/>
        <v>0</v>
      </c>
      <c r="I81" s="56">
        <f>AVERAGE(B81:H81)</f>
        <v>0</v>
      </c>
      <c r="J81" s="67"/>
      <c r="K81" s="67"/>
      <c r="L81" s="67"/>
      <c r="M81" s="6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zoomScale="125" zoomScaleNormal="125" workbookViewId="0">
      <selection activeCell="G23" sqref="G23"/>
    </sheetView>
  </sheetViews>
  <sheetFormatPr defaultRowHeight="15" x14ac:dyDescent="0.25"/>
  <cols>
    <col min="1" max="1" width="14.85546875" customWidth="1"/>
    <col min="2" max="14" width="10.7109375" customWidth="1"/>
  </cols>
  <sheetData>
    <row r="1" spans="1:13" x14ac:dyDescent="0.25">
      <c r="A1" s="9" t="s">
        <v>86</v>
      </c>
      <c r="B1" s="10">
        <v>41709</v>
      </c>
      <c r="C1" s="67"/>
      <c r="D1" s="3" t="s">
        <v>50</v>
      </c>
      <c r="E1" s="3">
        <v>2014</v>
      </c>
      <c r="F1" s="3">
        <v>3</v>
      </c>
      <c r="G1" s="3">
        <v>5</v>
      </c>
      <c r="H1" s="67"/>
      <c r="I1" s="13" t="s">
        <v>21</v>
      </c>
      <c r="J1" s="67"/>
      <c r="K1" s="67"/>
      <c r="L1" s="67"/>
      <c r="M1" s="67"/>
    </row>
    <row r="2" spans="1:13" x14ac:dyDescent="0.25">
      <c r="A2" s="8" t="s">
        <v>2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11"/>
      <c r="J2" s="98"/>
      <c r="K2" s="98"/>
      <c r="L2" s="98"/>
      <c r="M2" s="98"/>
    </row>
    <row r="3" spans="1:13" x14ac:dyDescent="0.25">
      <c r="A3" s="22" t="s">
        <v>1</v>
      </c>
      <c r="B3" s="23">
        <f>DATE(E1,F1,G1)</f>
        <v>41703</v>
      </c>
      <c r="C3" s="23">
        <f t="shared" ref="C3:H3" si="0">B3+1</f>
        <v>41704</v>
      </c>
      <c r="D3" s="23">
        <f t="shared" si="0"/>
        <v>41705</v>
      </c>
      <c r="E3" s="23">
        <f t="shared" si="0"/>
        <v>41706</v>
      </c>
      <c r="F3" s="23">
        <f t="shared" si="0"/>
        <v>41707</v>
      </c>
      <c r="G3" s="23">
        <f t="shared" si="0"/>
        <v>41708</v>
      </c>
      <c r="H3" s="23">
        <f t="shared" si="0"/>
        <v>41709</v>
      </c>
      <c r="I3" s="15"/>
      <c r="J3" s="67"/>
      <c r="K3" s="67"/>
      <c r="L3" s="67"/>
      <c r="M3" s="67"/>
    </row>
    <row r="4" spans="1:13" x14ac:dyDescent="0.25">
      <c r="A4" s="22" t="s">
        <v>3</v>
      </c>
      <c r="B4" s="24" t="str">
        <f>IF(WEEKDAY(B3,1)=1,"Sunday",IF(WEEKDAY(B3,1)=2,"Monday",IF(WEEKDAY(B3,1)=3,"Tuesday",IF(WEEKDAY(B3,1)=4,"Wednesday",IF(WEEKDAY(B3,1)=5,"Thursday",IF(WEEKDAY(B3,1)=6,"Friday","Saturday"))))))</f>
        <v>Wednesday</v>
      </c>
      <c r="C4" s="24" t="str">
        <f t="shared" ref="C4:H4" si="1">IF(B4="Sunday","Monday",IF(B4="Monday","Tuesday",IF(B4="Tuesday","Wednesday",IF(B4="Wednesday","Thursday",IF(B4="Thursday","Friday",IF(B4="Friday","Saturday","Sunday"))))))</f>
        <v>Thursday</v>
      </c>
      <c r="D4" s="24" t="str">
        <f t="shared" si="1"/>
        <v>Friday</v>
      </c>
      <c r="E4" s="24" t="str">
        <f t="shared" si="1"/>
        <v>Saturday</v>
      </c>
      <c r="F4" s="24" t="str">
        <f t="shared" si="1"/>
        <v>Sunday</v>
      </c>
      <c r="G4" s="24" t="str">
        <f t="shared" si="1"/>
        <v>Monday</v>
      </c>
      <c r="H4" s="24" t="str">
        <f t="shared" si="1"/>
        <v>Tuesday</v>
      </c>
      <c r="I4" s="15"/>
      <c r="J4" s="67"/>
      <c r="K4" s="67"/>
      <c r="L4" s="67"/>
      <c r="M4" s="67"/>
    </row>
    <row r="5" spans="1:13" hidden="1" x14ac:dyDescent="0.25">
      <c r="A5" s="17" t="s">
        <v>5</v>
      </c>
      <c r="B5" s="18"/>
      <c r="C5" s="18"/>
      <c r="D5" s="18"/>
      <c r="E5" s="18"/>
      <c r="F5" s="18"/>
      <c r="G5" s="18"/>
      <c r="H5" s="18"/>
      <c r="I5" s="36"/>
      <c r="J5" s="67"/>
      <c r="K5" s="67"/>
      <c r="L5" s="67"/>
      <c r="M5" s="67"/>
    </row>
    <row r="6" spans="1:13" hidden="1" x14ac:dyDescent="0.25">
      <c r="A6" s="7" t="s">
        <v>10</v>
      </c>
      <c r="B6" s="6"/>
      <c r="C6" s="25" t="str">
        <f>IF(B6="","",B6)</f>
        <v/>
      </c>
      <c r="D6" s="25" t="str">
        <f t="shared" ref="D6:H6" si="2">C6</f>
        <v/>
      </c>
      <c r="E6" s="25" t="str">
        <f t="shared" si="2"/>
        <v/>
      </c>
      <c r="F6" s="25" t="str">
        <f t="shared" si="2"/>
        <v/>
      </c>
      <c r="G6" s="25" t="str">
        <f t="shared" si="2"/>
        <v/>
      </c>
      <c r="H6" s="25" t="str">
        <f t="shared" si="2"/>
        <v/>
      </c>
      <c r="I6" s="15"/>
      <c r="J6" s="5"/>
      <c r="K6" s="5"/>
      <c r="L6" s="5"/>
      <c r="M6" s="5"/>
    </row>
    <row r="7" spans="1:13" hidden="1" x14ac:dyDescent="0.25">
      <c r="A7" s="7" t="s">
        <v>9</v>
      </c>
      <c r="B7" s="4"/>
      <c r="C7" s="26"/>
      <c r="D7" s="26"/>
      <c r="E7" s="26"/>
      <c r="F7" s="26"/>
      <c r="G7" s="26"/>
      <c r="H7" s="26"/>
      <c r="I7" s="16"/>
      <c r="J7" s="67"/>
      <c r="K7" s="67"/>
      <c r="L7" s="67"/>
      <c r="M7" s="67"/>
    </row>
    <row r="8" spans="1:13" hidden="1" x14ac:dyDescent="0.25">
      <c r="A8" s="7" t="s">
        <v>8</v>
      </c>
      <c r="B8" s="6" t="str">
        <f>IF(B6="","",IF(B7="PM",B6+1200,IF(B6&gt;1159,B6+1200,B6+2400)))</f>
        <v/>
      </c>
      <c r="C8" s="6" t="str">
        <f t="shared" ref="C8:H8" si="3">IF(C6="","",IF(C7="PM",C6+1200,IF(C6&gt;1159,C6+1200,C6+2400)))</f>
        <v/>
      </c>
      <c r="D8" s="6" t="str">
        <f t="shared" si="3"/>
        <v/>
      </c>
      <c r="E8" s="6" t="str">
        <f t="shared" si="3"/>
        <v/>
      </c>
      <c r="F8" s="6" t="str">
        <f t="shared" si="3"/>
        <v/>
      </c>
      <c r="G8" s="6" t="str">
        <f t="shared" si="3"/>
        <v/>
      </c>
      <c r="H8" s="6" t="str">
        <f t="shared" si="3"/>
        <v/>
      </c>
      <c r="I8" s="28" t="str">
        <f>IF(B6="","",IF(I9&lt;2500,I9-1200,I9-2400))</f>
        <v/>
      </c>
      <c r="J8" s="67"/>
      <c r="K8" s="67"/>
      <c r="L8" s="67"/>
      <c r="M8" s="67"/>
    </row>
    <row r="9" spans="1:13" hidden="1" x14ac:dyDescent="0.25">
      <c r="A9" s="7" t="s">
        <v>17</v>
      </c>
      <c r="B9" s="6" t="str">
        <f>IF(B8="","",(LEFT(B8,2)*100)+((RIGHT(B8,2)/60)*100))</f>
        <v/>
      </c>
      <c r="C9" s="6" t="str">
        <f t="shared" ref="C9:H9" si="4">IF(C8="","",(LEFT(C8,2)*100)+((RIGHT(C8,2)/60)*100))</f>
        <v/>
      </c>
      <c r="D9" s="6" t="str">
        <f t="shared" si="4"/>
        <v/>
      </c>
      <c r="E9" s="6" t="str">
        <f t="shared" si="4"/>
        <v/>
      </c>
      <c r="F9" s="6" t="str">
        <f t="shared" si="4"/>
        <v/>
      </c>
      <c r="G9" s="6" t="str">
        <f t="shared" si="4"/>
        <v/>
      </c>
      <c r="H9" s="6" t="str">
        <f t="shared" si="4"/>
        <v/>
      </c>
      <c r="I9" s="28" t="str">
        <f>IF(B6="","",(LEFT(I10,2)*100)+((RIGHT(I10,2)*0.6)))</f>
        <v/>
      </c>
      <c r="J9" s="67"/>
      <c r="K9" s="67"/>
      <c r="L9" s="67"/>
      <c r="M9" s="67"/>
    </row>
    <row r="10" spans="1:13" hidden="1" x14ac:dyDescent="0.25">
      <c r="A10" s="7" t="s">
        <v>18</v>
      </c>
      <c r="B10" s="6" t="str">
        <f>IF(B9="","",(B9-2400)*0.6)</f>
        <v/>
      </c>
      <c r="C10" s="6" t="str">
        <f t="shared" ref="C10:H10" si="5">IF(C9="","",(C9-2400)*0.6)</f>
        <v/>
      </c>
      <c r="D10" s="6" t="str">
        <f t="shared" si="5"/>
        <v/>
      </c>
      <c r="E10" s="6" t="str">
        <f t="shared" si="5"/>
        <v/>
      </c>
      <c r="F10" s="6" t="str">
        <f t="shared" si="5"/>
        <v/>
      </c>
      <c r="G10" s="6" t="str">
        <f t="shared" si="5"/>
        <v/>
      </c>
      <c r="H10" s="6" t="str">
        <f t="shared" si="5"/>
        <v/>
      </c>
      <c r="I10" s="28" t="str">
        <f>IF(B6="","",AVERAGE(B9:H9))</f>
        <v/>
      </c>
      <c r="J10" s="67"/>
      <c r="K10" s="67"/>
      <c r="L10" s="67"/>
      <c r="M10" s="67"/>
    </row>
    <row r="11" spans="1:13" hidden="1" x14ac:dyDescent="0.25">
      <c r="A11" s="17" t="s">
        <v>6</v>
      </c>
      <c r="B11" s="19"/>
      <c r="C11" s="19"/>
      <c r="D11" s="19"/>
      <c r="E11" s="19"/>
      <c r="F11" s="19"/>
      <c r="G11" s="19"/>
      <c r="H11" s="19"/>
      <c r="I11" s="36"/>
      <c r="J11" s="67"/>
      <c r="K11" s="67"/>
      <c r="L11" s="67"/>
      <c r="M11" s="67"/>
    </row>
    <row r="12" spans="1:13" hidden="1" x14ac:dyDescent="0.25">
      <c r="A12" s="7" t="s">
        <v>10</v>
      </c>
      <c r="B12" s="6"/>
      <c r="C12" s="25" t="str">
        <f>IF(B12="","",B12)</f>
        <v/>
      </c>
      <c r="D12" s="25" t="str">
        <f t="shared" ref="D12:H12" si="6">C12</f>
        <v/>
      </c>
      <c r="E12" s="25" t="str">
        <f t="shared" si="6"/>
        <v/>
      </c>
      <c r="F12" s="25" t="str">
        <f t="shared" si="6"/>
        <v/>
      </c>
      <c r="G12" s="25" t="str">
        <f t="shared" si="6"/>
        <v/>
      </c>
      <c r="H12" s="25" t="str">
        <f t="shared" si="6"/>
        <v/>
      </c>
      <c r="I12" s="15"/>
      <c r="J12" s="67"/>
      <c r="K12" s="67"/>
      <c r="L12" s="67"/>
      <c r="M12" s="67"/>
    </row>
    <row r="13" spans="1:13" hidden="1" x14ac:dyDescent="0.25">
      <c r="A13" s="7" t="s">
        <v>9</v>
      </c>
      <c r="B13" s="6"/>
      <c r="C13" s="25"/>
      <c r="D13" s="25"/>
      <c r="E13" s="25"/>
      <c r="F13" s="25"/>
      <c r="G13" s="25"/>
      <c r="H13" s="25"/>
      <c r="I13" s="16"/>
      <c r="J13" s="67"/>
      <c r="K13" s="67"/>
      <c r="L13" s="67"/>
      <c r="M13" s="67"/>
    </row>
    <row r="14" spans="1:13" hidden="1" x14ac:dyDescent="0.25">
      <c r="A14" s="7" t="s">
        <v>8</v>
      </c>
      <c r="B14" s="6" t="str">
        <f>IF(B12="","",IF(B13="AM",IF(B12&lt;1159,B12,B12-1200),IF(B12&lt;1159,B12+1200,B12)))</f>
        <v/>
      </c>
      <c r="C14" s="6" t="str">
        <f t="shared" ref="C14:H14" si="7">IF(C12="","",IF(C13="AM",IF(C12&lt;1159,C12,C12-1200),IF(C12&lt;1159,C12+1200,C12)))</f>
        <v/>
      </c>
      <c r="D14" s="6" t="str">
        <f t="shared" si="7"/>
        <v/>
      </c>
      <c r="E14" s="6" t="str">
        <f t="shared" si="7"/>
        <v/>
      </c>
      <c r="F14" s="6" t="str">
        <f t="shared" si="7"/>
        <v/>
      </c>
      <c r="G14" s="6" t="str">
        <f t="shared" si="7"/>
        <v/>
      </c>
      <c r="H14" s="6" t="str">
        <f t="shared" si="7"/>
        <v/>
      </c>
      <c r="I14" s="28" t="str">
        <f>IF(B12="","",IF(I15&gt;1259,I15-1200,I15))</f>
        <v/>
      </c>
      <c r="J14" s="67"/>
      <c r="K14" s="67"/>
      <c r="L14" s="67"/>
      <c r="M14" s="67"/>
    </row>
    <row r="15" spans="1:13" hidden="1" x14ac:dyDescent="0.25">
      <c r="A15" s="7" t="s">
        <v>17</v>
      </c>
      <c r="B15" s="6" t="str">
        <f>IF(B14="","",(IF(B14&lt;1000,LEFT(B14,1),LEFT(B14,2))*100)+((RIGHT(B14,2)/60)*100))</f>
        <v/>
      </c>
      <c r="C15" s="6" t="str">
        <f t="shared" ref="C15:H15" si="8">IF(C14="","",(IF(C14&lt;1000,LEFT(C14,1),LEFT(C14,2))*100)+((RIGHT(C14,2)/60)*100))</f>
        <v/>
      </c>
      <c r="D15" s="6" t="str">
        <f t="shared" si="8"/>
        <v/>
      </c>
      <c r="E15" s="6" t="str">
        <f t="shared" si="8"/>
        <v/>
      </c>
      <c r="F15" s="6" t="str">
        <f t="shared" si="8"/>
        <v/>
      </c>
      <c r="G15" s="6" t="str">
        <f t="shared" si="8"/>
        <v/>
      </c>
      <c r="H15" s="6" t="str">
        <f t="shared" si="8"/>
        <v/>
      </c>
      <c r="I15" s="28" t="str">
        <f>IF(B12="","",(IF(I16&lt;1000,LEFT(I16,1),LEFT(I16,2))*100)+(RIGHT(I16,2)*0.6))</f>
        <v/>
      </c>
      <c r="J15" s="67"/>
      <c r="K15" s="67"/>
      <c r="L15" s="67"/>
      <c r="M15" s="67"/>
    </row>
    <row r="16" spans="1:13" hidden="1" x14ac:dyDescent="0.25">
      <c r="A16" s="7" t="s">
        <v>18</v>
      </c>
      <c r="B16" s="6" t="str">
        <f>IF(B15="","",(B15*0.6))</f>
        <v/>
      </c>
      <c r="C16" s="6" t="str">
        <f t="shared" ref="C16:H16" si="9">IF(C15="","",(C15*0.6))</f>
        <v/>
      </c>
      <c r="D16" s="6" t="str">
        <f t="shared" si="9"/>
        <v/>
      </c>
      <c r="E16" s="6" t="str">
        <f t="shared" si="9"/>
        <v/>
      </c>
      <c r="F16" s="6" t="str">
        <f t="shared" si="9"/>
        <v/>
      </c>
      <c r="G16" s="6" t="str">
        <f t="shared" si="9"/>
        <v/>
      </c>
      <c r="H16" s="6" t="str">
        <f t="shared" si="9"/>
        <v/>
      </c>
      <c r="I16" s="28" t="str">
        <f>IF(B12="","",TRUNC(AVERAGE(B15:H15),0))</f>
        <v/>
      </c>
      <c r="J16" s="67"/>
      <c r="K16" s="67"/>
      <c r="L16" s="67"/>
      <c r="M16" s="67"/>
    </row>
    <row r="17" spans="1:13" x14ac:dyDescent="0.25">
      <c r="A17" s="34" t="s">
        <v>41</v>
      </c>
      <c r="B17" s="40"/>
      <c r="C17" s="40"/>
      <c r="D17" s="40"/>
      <c r="E17" s="40"/>
      <c r="F17" s="40"/>
      <c r="G17" s="40"/>
      <c r="H17" s="40"/>
      <c r="I17" s="41"/>
      <c r="J17" s="67"/>
      <c r="K17" s="67"/>
      <c r="L17" s="67"/>
      <c r="M17" s="67"/>
    </row>
    <row r="18" spans="1:13" x14ac:dyDescent="0.25">
      <c r="A18" s="7" t="s">
        <v>58</v>
      </c>
      <c r="B18" s="67"/>
      <c r="C18" s="67"/>
      <c r="D18" s="67"/>
      <c r="E18" s="67"/>
      <c r="F18" s="67"/>
      <c r="G18" s="67"/>
      <c r="H18" s="67"/>
      <c r="I18" s="31" t="e">
        <f>AVERAGE(B18:H18)</f>
        <v>#DIV/0!</v>
      </c>
      <c r="J18" s="67"/>
      <c r="K18" s="67"/>
      <c r="L18" s="67"/>
      <c r="M18" s="67"/>
    </row>
    <row r="19" spans="1:13" x14ac:dyDescent="0.25">
      <c r="A19" s="34" t="s">
        <v>59</v>
      </c>
      <c r="B19" s="40"/>
      <c r="C19" s="40"/>
      <c r="D19" s="40"/>
      <c r="E19" s="40"/>
      <c r="F19" s="40"/>
      <c r="G19" s="40"/>
      <c r="H19" s="40"/>
      <c r="I19" s="75"/>
      <c r="J19" s="67"/>
      <c r="K19" s="67"/>
      <c r="L19" s="67"/>
      <c r="M19" s="67"/>
    </row>
    <row r="20" spans="1:13" x14ac:dyDescent="0.25">
      <c r="A20" s="76" t="s">
        <v>67</v>
      </c>
      <c r="B20" s="67"/>
      <c r="C20" s="67"/>
      <c r="D20" s="67"/>
      <c r="E20" s="67"/>
      <c r="F20" s="67"/>
      <c r="G20" s="67"/>
      <c r="H20" s="67"/>
      <c r="I20" s="20"/>
      <c r="J20" s="67"/>
      <c r="K20" s="67"/>
      <c r="L20" s="67"/>
      <c r="M20" s="67"/>
    </row>
    <row r="21" spans="1:13" x14ac:dyDescent="0.25">
      <c r="A21" s="7" t="s">
        <v>9</v>
      </c>
      <c r="B21" s="67"/>
      <c r="C21" s="67"/>
      <c r="D21" s="67"/>
      <c r="E21" s="67"/>
      <c r="F21" s="67"/>
      <c r="G21" s="67"/>
      <c r="H21" s="67"/>
      <c r="I21" s="20"/>
      <c r="J21" s="67"/>
      <c r="K21" s="67"/>
      <c r="L21" s="67"/>
      <c r="M21" s="67"/>
    </row>
    <row r="22" spans="1:13" x14ac:dyDescent="0.25">
      <c r="A22" s="17" t="s">
        <v>63</v>
      </c>
      <c r="B22" s="19"/>
      <c r="C22" s="19"/>
      <c r="D22" s="19"/>
      <c r="E22" s="19"/>
      <c r="F22" s="19"/>
      <c r="G22" s="19"/>
      <c r="H22" s="19"/>
      <c r="I22" s="48" t="e">
        <f>IF(I27&lt;0,1-((IF(I27&lt;0,I27*-1,I27))/1440),(IF(I27&lt;0,I27*-1,I27))/1440)</f>
        <v>#DIV/0!</v>
      </c>
      <c r="J22" s="67"/>
      <c r="K22" s="67"/>
      <c r="L22" s="67"/>
      <c r="M22" s="67"/>
    </row>
    <row r="23" spans="1:13" x14ac:dyDescent="0.25">
      <c r="A23" s="7" t="s">
        <v>66</v>
      </c>
      <c r="B23" s="6"/>
      <c r="C23" s="6"/>
      <c r="D23" s="6"/>
      <c r="E23" s="6"/>
      <c r="F23" s="6"/>
      <c r="G23" s="6"/>
      <c r="H23" s="6"/>
      <c r="I23" s="15"/>
      <c r="J23" s="67"/>
      <c r="K23" s="67"/>
      <c r="L23" s="67"/>
      <c r="M23" s="67"/>
    </row>
    <row r="24" spans="1:13" x14ac:dyDescent="0.25">
      <c r="A24" s="7" t="s">
        <v>9</v>
      </c>
      <c r="B24" s="6"/>
      <c r="C24" s="6"/>
      <c r="D24" s="6"/>
      <c r="E24" s="6"/>
      <c r="F24" s="6"/>
      <c r="G24" s="6"/>
      <c r="H24" s="6"/>
      <c r="I24" s="16"/>
      <c r="J24" s="67"/>
      <c r="K24" s="67"/>
      <c r="L24" s="67"/>
      <c r="M24" s="67"/>
    </row>
    <row r="25" spans="1:13" hidden="1" x14ac:dyDescent="0.25">
      <c r="A25" s="7" t="s">
        <v>8</v>
      </c>
      <c r="B25" s="6" t="str">
        <f t="shared" ref="B25:H25" si="10">IF(B23="","",IF(B24="PM",B23+1200,IF(B23&gt;1159,B23+1200,B23+2400)))</f>
        <v/>
      </c>
      <c r="C25" s="6" t="str">
        <f t="shared" si="10"/>
        <v/>
      </c>
      <c r="D25" s="6" t="str">
        <f t="shared" si="10"/>
        <v/>
      </c>
      <c r="E25" s="6" t="str">
        <f t="shared" si="10"/>
        <v/>
      </c>
      <c r="F25" s="6" t="str">
        <f t="shared" si="10"/>
        <v/>
      </c>
      <c r="G25" s="6" t="str">
        <f t="shared" si="10"/>
        <v/>
      </c>
      <c r="H25" s="6" t="str">
        <f t="shared" si="10"/>
        <v/>
      </c>
      <c r="I25" s="28"/>
      <c r="J25" s="67"/>
      <c r="K25" s="67"/>
      <c r="L25" s="67"/>
      <c r="M25" s="67"/>
    </row>
    <row r="26" spans="1:13" hidden="1" x14ac:dyDescent="0.25">
      <c r="A26" s="7" t="s">
        <v>17</v>
      </c>
      <c r="B26" s="6" t="str">
        <f>IF(B25="","",(LEFT(B25,2)*100)+((RIGHT(B25,2)/60)*100))</f>
        <v/>
      </c>
      <c r="C26" s="6" t="str">
        <f t="shared" ref="C26:H26" si="11">IF(C25="","",(LEFT(C25,2)*100)+((RIGHT(C25,2)/60)*100))</f>
        <v/>
      </c>
      <c r="D26" s="6" t="str">
        <f t="shared" si="11"/>
        <v/>
      </c>
      <c r="E26" s="6" t="str">
        <f t="shared" si="11"/>
        <v/>
      </c>
      <c r="F26" s="6" t="str">
        <f t="shared" si="11"/>
        <v/>
      </c>
      <c r="G26" s="6" t="str">
        <f t="shared" si="11"/>
        <v/>
      </c>
      <c r="H26" s="6" t="str">
        <f t="shared" si="11"/>
        <v/>
      </c>
      <c r="I26" s="28"/>
      <c r="J26" s="67"/>
      <c r="K26" s="67"/>
      <c r="L26" s="67"/>
      <c r="M26" s="67"/>
    </row>
    <row r="27" spans="1:13" hidden="1" x14ac:dyDescent="0.25">
      <c r="A27" s="7" t="s">
        <v>18</v>
      </c>
      <c r="B27" s="6" t="str">
        <f>IF(B26="","",(B26-2400)*0.6)</f>
        <v/>
      </c>
      <c r="C27" s="6" t="str">
        <f t="shared" ref="C27:H27" si="12">IF(C26="","",(C26-2400)*0.6)</f>
        <v/>
      </c>
      <c r="D27" s="6" t="str">
        <f t="shared" si="12"/>
        <v/>
      </c>
      <c r="E27" s="6" t="str">
        <f t="shared" si="12"/>
        <v/>
      </c>
      <c r="F27" s="6" t="str">
        <f t="shared" si="12"/>
        <v/>
      </c>
      <c r="G27" s="6" t="str">
        <f t="shared" si="12"/>
        <v/>
      </c>
      <c r="H27" s="6" t="str">
        <f t="shared" si="12"/>
        <v/>
      </c>
      <c r="I27" s="28" t="e">
        <f>AVERAGE(B27:H27)</f>
        <v>#DIV/0!</v>
      </c>
      <c r="J27" s="67"/>
      <c r="K27" s="6"/>
      <c r="L27" s="67"/>
      <c r="M27" s="67"/>
    </row>
    <row r="28" spans="1:13" hidden="1" x14ac:dyDescent="0.25">
      <c r="A28" s="17" t="s">
        <v>11</v>
      </c>
      <c r="B28" s="19"/>
      <c r="C28" s="19"/>
      <c r="D28" s="19"/>
      <c r="E28" s="19"/>
      <c r="F28" s="19"/>
      <c r="G28" s="19"/>
      <c r="H28" s="19"/>
      <c r="I28" s="21"/>
      <c r="J28" s="67"/>
      <c r="K28" s="67"/>
      <c r="L28" s="67"/>
      <c r="M28" s="67"/>
    </row>
    <row r="29" spans="1:13" hidden="1" x14ac:dyDescent="0.25">
      <c r="A29" s="7" t="s">
        <v>13</v>
      </c>
      <c r="B29" s="5" t="str">
        <f t="shared" ref="B29:H29" si="13">IF(B8="","",IF(B25="","",(IF(B8&gt;B25,-1*(B8-B25),B25-B8)*0.6)))</f>
        <v/>
      </c>
      <c r="C29" s="5" t="str">
        <f t="shared" si="13"/>
        <v/>
      </c>
      <c r="D29" s="5" t="str">
        <f t="shared" si="13"/>
        <v/>
      </c>
      <c r="E29" s="5" t="str">
        <f t="shared" si="13"/>
        <v/>
      </c>
      <c r="F29" s="5" t="str">
        <f t="shared" si="13"/>
        <v/>
      </c>
      <c r="G29" s="5" t="str">
        <f t="shared" si="13"/>
        <v/>
      </c>
      <c r="H29" s="5" t="str">
        <f t="shared" si="13"/>
        <v/>
      </c>
      <c r="I29" s="14" t="str">
        <f>IF(I68="","",AVERAGE(B29:H29))</f>
        <v/>
      </c>
      <c r="J29" s="67"/>
      <c r="K29" s="67"/>
      <c r="L29" s="67"/>
      <c r="M29" s="67"/>
    </row>
    <row r="30" spans="1:13" hidden="1" x14ac:dyDescent="0.25">
      <c r="A30" s="7" t="s">
        <v>12</v>
      </c>
      <c r="B30" s="5" t="str">
        <f t="shared" ref="B30:H30" si="14">IF(B15="","",IF(B49="","",IF(B15&gt;B49,-1*(B15-B49),B49-B15)*0.6))</f>
        <v/>
      </c>
      <c r="C30" s="5" t="str">
        <f t="shared" si="14"/>
        <v/>
      </c>
      <c r="D30" s="5" t="str">
        <f t="shared" si="14"/>
        <v/>
      </c>
      <c r="E30" s="5" t="str">
        <f t="shared" si="14"/>
        <v/>
      </c>
      <c r="F30" s="5" t="str">
        <f t="shared" si="14"/>
        <v/>
      </c>
      <c r="G30" s="5" t="str">
        <f t="shared" si="14"/>
        <v/>
      </c>
      <c r="H30" s="5" t="str">
        <f t="shared" si="14"/>
        <v/>
      </c>
      <c r="I30" s="14" t="str">
        <f>IF(I68="","",AVERAGE(B30:H30))</f>
        <v/>
      </c>
      <c r="J30" s="67"/>
      <c r="K30" s="67"/>
      <c r="L30" s="67"/>
      <c r="M30" s="67"/>
    </row>
    <row r="31" spans="1:13" hidden="1" x14ac:dyDescent="0.25">
      <c r="A31" s="7" t="s">
        <v>14</v>
      </c>
      <c r="B31" s="5" t="str">
        <f t="shared" ref="B31:H31" si="15">IF(B34="","",IF(B35="","",IF(B36="","",IF(B39="","",B34+B36-B39-(15*B35)))))</f>
        <v/>
      </c>
      <c r="C31" s="5" t="str">
        <f t="shared" si="15"/>
        <v/>
      </c>
      <c r="D31" s="5" t="str">
        <f t="shared" si="15"/>
        <v/>
      </c>
      <c r="E31" s="5" t="str">
        <f t="shared" si="15"/>
        <v/>
      </c>
      <c r="F31" s="5" t="str">
        <f t="shared" si="15"/>
        <v/>
      </c>
      <c r="G31" s="5" t="str">
        <f t="shared" si="15"/>
        <v/>
      </c>
      <c r="H31" s="5" t="str">
        <f t="shared" si="15"/>
        <v/>
      </c>
      <c r="I31" s="14" t="e">
        <f>AVERAGE(B31:H31)</f>
        <v>#DIV/0!</v>
      </c>
      <c r="J31" s="67"/>
      <c r="K31" s="67"/>
      <c r="L31" s="67"/>
      <c r="M31" s="67"/>
    </row>
    <row r="32" spans="1:13" hidden="1" x14ac:dyDescent="0.25">
      <c r="A32" s="7" t="s">
        <v>15</v>
      </c>
      <c r="B32" s="5">
        <f>SUM(B29:B31)</f>
        <v>0</v>
      </c>
      <c r="C32" s="5">
        <f t="shared" ref="C32:H32" si="16">SUM(C29:C31)</f>
        <v>0</v>
      </c>
      <c r="D32" s="5">
        <f t="shared" si="16"/>
        <v>0</v>
      </c>
      <c r="E32" s="5">
        <f t="shared" si="16"/>
        <v>0</v>
      </c>
      <c r="F32" s="5">
        <f t="shared" si="16"/>
        <v>0</v>
      </c>
      <c r="G32" s="5">
        <f t="shared" si="16"/>
        <v>0</v>
      </c>
      <c r="H32" s="5">
        <f t="shared" si="16"/>
        <v>0</v>
      </c>
      <c r="I32" s="14">
        <f>AVERAGE(B32:H32)</f>
        <v>0</v>
      </c>
      <c r="J32" s="67"/>
      <c r="K32" s="67"/>
      <c r="L32" s="67"/>
      <c r="M32" s="67"/>
    </row>
    <row r="33" spans="1:13" x14ac:dyDescent="0.25">
      <c r="A33" s="17" t="s">
        <v>42</v>
      </c>
      <c r="B33" s="19"/>
      <c r="C33" s="19"/>
      <c r="D33" s="19"/>
      <c r="E33" s="19"/>
      <c r="F33" s="19"/>
      <c r="G33" s="19"/>
      <c r="H33" s="19"/>
      <c r="I33" s="36"/>
      <c r="J33" s="67"/>
      <c r="K33" s="67"/>
      <c r="L33" s="67"/>
      <c r="M33" s="67"/>
    </row>
    <row r="34" spans="1:13" x14ac:dyDescent="0.25">
      <c r="A34" s="7" t="s">
        <v>71</v>
      </c>
      <c r="B34" s="67"/>
      <c r="C34" s="67"/>
      <c r="D34" s="67"/>
      <c r="E34" s="67"/>
      <c r="F34" s="67"/>
      <c r="G34" s="67"/>
      <c r="H34" s="67"/>
      <c r="I34" s="74" t="e">
        <f t="shared" ref="I34:I40" si="17">AVERAGE(B34:H34)</f>
        <v>#DIV/0!</v>
      </c>
      <c r="J34" s="5"/>
      <c r="K34" s="67"/>
      <c r="L34" s="67"/>
      <c r="M34" s="67"/>
    </row>
    <row r="35" spans="1:13" x14ac:dyDescent="0.25">
      <c r="A35" s="77" t="s">
        <v>69</v>
      </c>
      <c r="B35" s="67"/>
      <c r="C35" s="67"/>
      <c r="D35" s="67"/>
      <c r="E35" s="67"/>
      <c r="F35" s="67"/>
      <c r="G35" s="67"/>
      <c r="H35" s="67"/>
      <c r="I35" s="74" t="e">
        <f t="shared" si="17"/>
        <v>#DIV/0!</v>
      </c>
      <c r="J35" s="67"/>
      <c r="K35" s="67"/>
      <c r="L35" s="67"/>
      <c r="M35" s="67"/>
    </row>
    <row r="36" spans="1:13" x14ac:dyDescent="0.25">
      <c r="A36" s="7" t="s">
        <v>72</v>
      </c>
      <c r="B36" s="67"/>
      <c r="C36" s="67"/>
      <c r="D36" s="67"/>
      <c r="E36" s="67"/>
      <c r="F36" s="67"/>
      <c r="G36" s="67"/>
      <c r="H36" s="67"/>
      <c r="I36" s="74" t="e">
        <f t="shared" si="17"/>
        <v>#DIV/0!</v>
      </c>
      <c r="J36" s="67"/>
      <c r="K36" s="67"/>
      <c r="L36" s="67"/>
      <c r="M36" s="67"/>
    </row>
    <row r="37" spans="1:13" hidden="1" x14ac:dyDescent="0.25">
      <c r="A37" s="7" t="s">
        <v>29</v>
      </c>
      <c r="B37" s="5" t="str">
        <f t="shared" ref="B37:H37" si="18">IF(B56="","",IF(B50="","",(B56-B50)))</f>
        <v/>
      </c>
      <c r="C37" s="5" t="str">
        <f t="shared" si="18"/>
        <v/>
      </c>
      <c r="D37" s="5" t="str">
        <f t="shared" si="18"/>
        <v/>
      </c>
      <c r="E37" s="5" t="str">
        <f t="shared" si="18"/>
        <v/>
      </c>
      <c r="F37" s="5" t="str">
        <f t="shared" si="18"/>
        <v/>
      </c>
      <c r="G37" s="5" t="str">
        <f t="shared" si="18"/>
        <v/>
      </c>
      <c r="H37" s="5" t="str">
        <f t="shared" si="18"/>
        <v/>
      </c>
      <c r="I37" s="14" t="e">
        <f t="shared" si="17"/>
        <v>#DIV/0!</v>
      </c>
      <c r="J37" s="67"/>
      <c r="K37" s="67"/>
      <c r="L37" s="67"/>
      <c r="M37" s="67"/>
    </row>
    <row r="38" spans="1:13" hidden="1" x14ac:dyDescent="0.25">
      <c r="A38" s="7" t="s">
        <v>26</v>
      </c>
      <c r="B38" s="5">
        <f>B36</f>
        <v>0</v>
      </c>
      <c r="C38" s="5">
        <f t="shared" ref="C38:H38" si="19">C36</f>
        <v>0</v>
      </c>
      <c r="D38" s="5">
        <f t="shared" si="19"/>
        <v>0</v>
      </c>
      <c r="E38" s="5">
        <f t="shared" si="19"/>
        <v>0</v>
      </c>
      <c r="F38" s="5">
        <f t="shared" si="19"/>
        <v>0</v>
      </c>
      <c r="G38" s="5">
        <f t="shared" si="19"/>
        <v>0</v>
      </c>
      <c r="H38" s="5">
        <f t="shared" si="19"/>
        <v>0</v>
      </c>
      <c r="I38" s="14">
        <f t="shared" si="17"/>
        <v>0</v>
      </c>
      <c r="J38" s="67"/>
      <c r="K38" s="67"/>
      <c r="L38" s="67"/>
      <c r="M38" s="67"/>
    </row>
    <row r="39" spans="1:13" hidden="1" x14ac:dyDescent="0.25">
      <c r="A39" s="7" t="s">
        <v>20</v>
      </c>
      <c r="B39" s="67">
        <v>0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14">
        <f t="shared" si="17"/>
        <v>0</v>
      </c>
      <c r="J39" s="67"/>
      <c r="K39" s="67"/>
      <c r="L39" s="67"/>
      <c r="M39" s="67"/>
    </row>
    <row r="40" spans="1:13" hidden="1" x14ac:dyDescent="0.25">
      <c r="A40" s="7" t="s">
        <v>27</v>
      </c>
      <c r="B40" s="67">
        <f>B34+B36</f>
        <v>0</v>
      </c>
      <c r="C40" s="67">
        <f t="shared" ref="C40:H40" si="20">C34+C36</f>
        <v>0</v>
      </c>
      <c r="D40" s="67">
        <f t="shared" si="20"/>
        <v>0</v>
      </c>
      <c r="E40" s="67">
        <f t="shared" si="20"/>
        <v>0</v>
      </c>
      <c r="F40" s="67">
        <f t="shared" si="20"/>
        <v>0</v>
      </c>
      <c r="G40" s="67">
        <f t="shared" si="20"/>
        <v>0</v>
      </c>
      <c r="H40" s="67">
        <f t="shared" si="20"/>
        <v>0</v>
      </c>
      <c r="I40" s="14">
        <f t="shared" si="17"/>
        <v>0</v>
      </c>
      <c r="J40" s="67"/>
      <c r="K40" s="67"/>
      <c r="L40" s="67"/>
      <c r="M40" s="67"/>
    </row>
    <row r="41" spans="1:13" hidden="1" x14ac:dyDescent="0.25">
      <c r="A41" s="7" t="s">
        <v>24</v>
      </c>
      <c r="B41" s="67" t="str">
        <f t="shared" ref="B41:H41" si="21">IF(B29="","",IF(B38="","",IF(B29&gt;0,B38+B29,B38)))</f>
        <v/>
      </c>
      <c r="C41" s="67" t="str">
        <f t="shared" si="21"/>
        <v/>
      </c>
      <c r="D41" s="67" t="str">
        <f t="shared" si="21"/>
        <v/>
      </c>
      <c r="E41" s="67" t="str">
        <f t="shared" si="21"/>
        <v/>
      </c>
      <c r="F41" s="67" t="str">
        <f t="shared" si="21"/>
        <v/>
      </c>
      <c r="G41" s="67" t="str">
        <f t="shared" si="21"/>
        <v/>
      </c>
      <c r="H41" s="67" t="str">
        <f t="shared" si="21"/>
        <v/>
      </c>
      <c r="I41" s="14"/>
      <c r="J41" s="67"/>
      <c r="K41" s="67" t="s">
        <v>28</v>
      </c>
      <c r="L41" s="67"/>
      <c r="M41" s="67"/>
    </row>
    <row r="42" spans="1:13" hidden="1" x14ac:dyDescent="0.25">
      <c r="A42" s="7" t="s">
        <v>22</v>
      </c>
      <c r="B42" s="67" t="str">
        <f>IF(B27="","",IF(B50="","",IF(B34="","",IF(B36="","",(-1*B27)+B50-B34-B36))))</f>
        <v/>
      </c>
      <c r="C42" s="67" t="str">
        <f t="shared" ref="C42:H42" si="22">IF(C27="","",IF(C50="","",IF(C34="","",IF(C36="","",(-1*C27)+C50-C34-C36))))</f>
        <v/>
      </c>
      <c r="D42" s="67" t="str">
        <f t="shared" si="22"/>
        <v/>
      </c>
      <c r="E42" s="67" t="str">
        <f>IF(E27="","",IF(E50="","",IF(E34="","",IF(E36="","",(-1*E27)+E50-E34-E36))))</f>
        <v/>
      </c>
      <c r="F42" s="67" t="str">
        <f t="shared" si="22"/>
        <v/>
      </c>
      <c r="G42" s="67" t="str">
        <f t="shared" si="22"/>
        <v/>
      </c>
      <c r="H42" s="67" t="str">
        <f t="shared" si="22"/>
        <v/>
      </c>
      <c r="I42" s="14" t="e">
        <f>AVERAGE(B42:H42)</f>
        <v>#DIV/0!</v>
      </c>
      <c r="J42" s="29"/>
      <c r="K42" s="29"/>
      <c r="L42" s="67"/>
      <c r="M42" s="67"/>
    </row>
    <row r="43" spans="1:13" hidden="1" x14ac:dyDescent="0.25">
      <c r="A43" s="7" t="s">
        <v>23</v>
      </c>
      <c r="B43" s="35" t="e">
        <f t="shared" ref="B43:H43" si="23">B42/B69</f>
        <v>#VALUE!</v>
      </c>
      <c r="C43" s="35" t="e">
        <f t="shared" si="23"/>
        <v>#VALUE!</v>
      </c>
      <c r="D43" s="35" t="e">
        <f t="shared" si="23"/>
        <v>#VALUE!</v>
      </c>
      <c r="E43" s="35" t="e">
        <f t="shared" si="23"/>
        <v>#VALUE!</v>
      </c>
      <c r="F43" s="35" t="e">
        <f t="shared" si="23"/>
        <v>#VALUE!</v>
      </c>
      <c r="G43" s="35" t="e">
        <f t="shared" si="23"/>
        <v>#VALUE!</v>
      </c>
      <c r="H43" s="35" t="e">
        <f t="shared" si="23"/>
        <v>#VALUE!</v>
      </c>
      <c r="I43" s="30" t="e">
        <f>AVERAGE(B43:H43)</f>
        <v>#VALUE!</v>
      </c>
      <c r="J43" s="67"/>
      <c r="K43" s="67"/>
      <c r="L43" s="67"/>
      <c r="M43" s="67"/>
    </row>
    <row r="44" spans="1:13" hidden="1" x14ac:dyDescent="0.25">
      <c r="A44" s="7" t="s">
        <v>25</v>
      </c>
      <c r="B44" s="27" t="e">
        <f t="shared" ref="B44:H44" si="24">IF(B43="","",IF(B29="","",B42/(B42+B36+B34+B37+IF(B29&gt;0,B29,0))))</f>
        <v>#VALUE!</v>
      </c>
      <c r="C44" s="27" t="e">
        <f t="shared" si="24"/>
        <v>#VALUE!</v>
      </c>
      <c r="D44" s="27" t="e">
        <f t="shared" si="24"/>
        <v>#VALUE!</v>
      </c>
      <c r="E44" s="27" t="e">
        <f t="shared" si="24"/>
        <v>#VALUE!</v>
      </c>
      <c r="F44" s="27" t="e">
        <f t="shared" si="24"/>
        <v>#VALUE!</v>
      </c>
      <c r="G44" s="27" t="e">
        <f t="shared" si="24"/>
        <v>#VALUE!</v>
      </c>
      <c r="H44" s="27" t="e">
        <f t="shared" si="24"/>
        <v>#VALUE!</v>
      </c>
      <c r="I44" s="30" t="str">
        <f>IF(I68="","",AVERAGE(B44:H44))</f>
        <v/>
      </c>
      <c r="J44" s="67"/>
      <c r="K44" s="67"/>
      <c r="L44" s="67"/>
      <c r="M44" s="67"/>
    </row>
    <row r="45" spans="1:13" x14ac:dyDescent="0.25">
      <c r="A45" s="17" t="s">
        <v>47</v>
      </c>
      <c r="B45" s="19"/>
      <c r="C45" s="19"/>
      <c r="D45" s="19"/>
      <c r="E45" s="19"/>
      <c r="F45" s="19"/>
      <c r="G45" s="19"/>
      <c r="H45" s="19"/>
      <c r="I45" s="48" t="e">
        <f>IF(I50&lt;0,1-((IF(I50&lt;0,I50*-1,I50))/1440),(IF(I50&lt;0,I50*-1,I50))/1440)</f>
        <v>#DIV/0!</v>
      </c>
      <c r="J45" s="67"/>
      <c r="K45" s="67"/>
      <c r="L45" s="67"/>
      <c r="M45" s="67"/>
    </row>
    <row r="46" spans="1:13" x14ac:dyDescent="0.25">
      <c r="A46" s="7" t="s">
        <v>73</v>
      </c>
      <c r="B46" s="6"/>
      <c r="C46" s="6"/>
      <c r="D46" s="6"/>
      <c r="E46" s="6"/>
      <c r="F46" s="6"/>
      <c r="G46" s="6"/>
      <c r="H46" s="6"/>
      <c r="I46" s="15"/>
      <c r="J46" s="67"/>
      <c r="K46" s="67"/>
      <c r="L46" s="67"/>
      <c r="M46" s="67"/>
    </row>
    <row r="47" spans="1:13" x14ac:dyDescent="0.25">
      <c r="A47" s="7" t="s">
        <v>9</v>
      </c>
      <c r="B47" s="6"/>
      <c r="C47" s="6"/>
      <c r="D47" s="6"/>
      <c r="E47" s="6"/>
      <c r="F47" s="6"/>
      <c r="G47" s="6"/>
      <c r="H47" s="6"/>
      <c r="I47" s="16"/>
      <c r="J47" s="67"/>
      <c r="K47" s="67"/>
      <c r="L47" s="67"/>
      <c r="M47" s="67"/>
    </row>
    <row r="48" spans="1:13" hidden="1" x14ac:dyDescent="0.25">
      <c r="A48" s="7" t="s">
        <v>8</v>
      </c>
      <c r="B48" s="6" t="str">
        <f t="shared" ref="B48:H48" si="25">IF(B46="","",IF(B47="AM",IF(B46&lt;1159,B46,B46-1200),IF(B46&lt;1159,B46+1200,B46)))</f>
        <v/>
      </c>
      <c r="C48" s="6" t="str">
        <f t="shared" si="25"/>
        <v/>
      </c>
      <c r="D48" s="6" t="str">
        <f t="shared" si="25"/>
        <v/>
      </c>
      <c r="E48" s="6" t="str">
        <f t="shared" si="25"/>
        <v/>
      </c>
      <c r="F48" s="6" t="str">
        <f t="shared" si="25"/>
        <v/>
      </c>
      <c r="G48" s="6" t="str">
        <f t="shared" si="25"/>
        <v/>
      </c>
      <c r="H48" s="6" t="str">
        <f t="shared" si="25"/>
        <v/>
      </c>
      <c r="I48" s="28"/>
      <c r="J48" s="67"/>
      <c r="K48" s="67"/>
      <c r="L48" s="67"/>
      <c r="M48" s="67"/>
    </row>
    <row r="49" spans="1:13" hidden="1" x14ac:dyDescent="0.25">
      <c r="A49" s="7" t="s">
        <v>17</v>
      </c>
      <c r="B49" s="6" t="str">
        <f>IF(B48="","",(IF(B48&lt;1000,LEFT(B48,1),LEFT(B48,2))*100)+((RIGHT(B48,2)/60)*100))</f>
        <v/>
      </c>
      <c r="C49" s="6" t="str">
        <f t="shared" ref="C49:H49" si="26">IF(C48="","",(IF(C48&lt;1000,LEFT(C48,1),LEFT(C48,2))*100)+((RIGHT(C48,2)/60)*100))</f>
        <v/>
      </c>
      <c r="D49" s="6" t="str">
        <f t="shared" si="26"/>
        <v/>
      </c>
      <c r="E49" s="6" t="str">
        <f t="shared" si="26"/>
        <v/>
      </c>
      <c r="F49" s="6" t="str">
        <f t="shared" si="26"/>
        <v/>
      </c>
      <c r="G49" s="6" t="str">
        <f t="shared" si="26"/>
        <v/>
      </c>
      <c r="H49" s="6" t="str">
        <f t="shared" si="26"/>
        <v/>
      </c>
      <c r="I49" s="28"/>
      <c r="J49" s="67"/>
      <c r="K49" s="67"/>
      <c r="L49" s="67"/>
      <c r="M49" s="67"/>
    </row>
    <row r="50" spans="1:13" hidden="1" x14ac:dyDescent="0.25">
      <c r="A50" s="7" t="s">
        <v>18</v>
      </c>
      <c r="B50" s="6" t="str">
        <f>IF(B49="","",(B49*0.6))</f>
        <v/>
      </c>
      <c r="C50" s="6" t="str">
        <f t="shared" ref="C50:H50" si="27">IF(C49="","",(C49*0.6))</f>
        <v/>
      </c>
      <c r="D50" s="6" t="str">
        <f t="shared" si="27"/>
        <v/>
      </c>
      <c r="E50" s="6" t="str">
        <f t="shared" si="27"/>
        <v/>
      </c>
      <c r="F50" s="6" t="str">
        <f t="shared" si="27"/>
        <v/>
      </c>
      <c r="G50" s="6" t="str">
        <f t="shared" si="27"/>
        <v/>
      </c>
      <c r="H50" s="6" t="str">
        <f t="shared" si="27"/>
        <v/>
      </c>
      <c r="I50" s="28" t="e">
        <f>AVERAGE(B50:H50)</f>
        <v>#DIV/0!</v>
      </c>
      <c r="J50" s="29"/>
      <c r="K50" s="67"/>
      <c r="L50" s="67"/>
      <c r="M50" s="67"/>
    </row>
    <row r="51" spans="1:13" x14ac:dyDescent="0.25">
      <c r="A51" s="17" t="s">
        <v>30</v>
      </c>
      <c r="B51" s="19"/>
      <c r="C51" s="19"/>
      <c r="D51" s="19"/>
      <c r="E51" s="19"/>
      <c r="F51" s="19"/>
      <c r="G51" s="19"/>
      <c r="H51" s="19"/>
      <c r="I51" s="48" t="e">
        <f>IF(I56&lt;0,1-((IF(I56&lt;0,I56*-1,I56))/1440),(IF(I56&lt;0,I56*-1,I56))/1440)</f>
        <v>#DIV/0!</v>
      </c>
      <c r="J51" s="89"/>
      <c r="K51" s="67"/>
      <c r="L51" s="67"/>
      <c r="M51" s="67"/>
    </row>
    <row r="52" spans="1:13" x14ac:dyDescent="0.25">
      <c r="A52" s="7" t="s">
        <v>74</v>
      </c>
      <c r="B52" s="6"/>
      <c r="C52" s="6"/>
      <c r="D52" s="6"/>
      <c r="E52" s="6"/>
      <c r="F52" s="6"/>
      <c r="G52" s="6"/>
      <c r="H52" s="6"/>
      <c r="I52" s="15"/>
      <c r="J52" s="67"/>
      <c r="K52" s="67"/>
      <c r="L52" s="67"/>
      <c r="M52" s="67"/>
    </row>
    <row r="53" spans="1:13" x14ac:dyDescent="0.25">
      <c r="A53" s="7" t="s">
        <v>9</v>
      </c>
      <c r="B53" s="6"/>
      <c r="C53" s="6"/>
      <c r="D53" s="6"/>
      <c r="E53" s="6"/>
      <c r="F53" s="6"/>
      <c r="G53" s="6"/>
      <c r="H53" s="6"/>
      <c r="I53" s="16"/>
      <c r="J53" s="67"/>
      <c r="K53" s="67"/>
      <c r="L53" s="67"/>
      <c r="M53" s="67"/>
    </row>
    <row r="54" spans="1:13" hidden="1" x14ac:dyDescent="0.25">
      <c r="A54" s="7" t="s">
        <v>8</v>
      </c>
      <c r="B54" s="6" t="str">
        <f t="shared" ref="B54:H54" si="28">IF(B52="","",IF(B53="AM",IF(B52&lt;1159,B52,B52-1200),IF(B52&lt;1159,B52+1200,B52)))</f>
        <v/>
      </c>
      <c r="C54" s="6" t="str">
        <f t="shared" si="28"/>
        <v/>
      </c>
      <c r="D54" s="6" t="str">
        <f t="shared" si="28"/>
        <v/>
      </c>
      <c r="E54" s="6" t="str">
        <f t="shared" si="28"/>
        <v/>
      </c>
      <c r="F54" s="6" t="str">
        <f t="shared" si="28"/>
        <v/>
      </c>
      <c r="G54" s="6" t="str">
        <f t="shared" si="28"/>
        <v/>
      </c>
      <c r="H54" s="6" t="str">
        <f t="shared" si="28"/>
        <v/>
      </c>
      <c r="I54" s="28"/>
      <c r="J54" s="67"/>
      <c r="K54" s="67"/>
      <c r="L54" s="67"/>
      <c r="M54" s="67"/>
    </row>
    <row r="55" spans="1:13" hidden="1" x14ac:dyDescent="0.25">
      <c r="A55" s="7" t="s">
        <v>17</v>
      </c>
      <c r="B55" s="6" t="str">
        <f>IF(B54="","",(IF(B54&lt;1000,LEFT(B54,1),LEFT(B54,2))*100)+((RIGHT(B54,2)/60)*100))</f>
        <v/>
      </c>
      <c r="C55" s="6" t="str">
        <f t="shared" ref="C55:H55" si="29">IF(C54="","",(IF(C54&lt;1000,LEFT(C54,1),LEFT(C54,2))*100)+((RIGHT(C54,2)/60)*100))</f>
        <v/>
      </c>
      <c r="D55" s="6" t="str">
        <f t="shared" si="29"/>
        <v/>
      </c>
      <c r="E55" s="6" t="str">
        <f t="shared" si="29"/>
        <v/>
      </c>
      <c r="F55" s="6" t="str">
        <f t="shared" si="29"/>
        <v/>
      </c>
      <c r="G55" s="6" t="str">
        <f t="shared" si="29"/>
        <v/>
      </c>
      <c r="H55" s="6" t="str">
        <f t="shared" si="29"/>
        <v/>
      </c>
      <c r="I55" s="28"/>
      <c r="J55" s="67"/>
      <c r="K55" s="67"/>
      <c r="L55" s="67"/>
      <c r="M55" s="67"/>
    </row>
    <row r="56" spans="1:13" hidden="1" x14ac:dyDescent="0.25">
      <c r="A56" s="7" t="s">
        <v>18</v>
      </c>
      <c r="B56" s="6" t="str">
        <f>IF(B55="","",(B55*0.6))</f>
        <v/>
      </c>
      <c r="C56" s="6" t="str">
        <f t="shared" ref="C56:H56" si="30">IF(C55="","",(C55*0.6))</f>
        <v/>
      </c>
      <c r="D56" s="6" t="str">
        <f t="shared" si="30"/>
        <v/>
      </c>
      <c r="E56" s="6" t="str">
        <f t="shared" si="30"/>
        <v/>
      </c>
      <c r="F56" s="6" t="str">
        <f t="shared" si="30"/>
        <v/>
      </c>
      <c r="G56" s="6" t="str">
        <f t="shared" si="30"/>
        <v/>
      </c>
      <c r="H56" s="6" t="str">
        <f t="shared" si="30"/>
        <v/>
      </c>
      <c r="I56" s="28" t="e">
        <f>AVERAGE(B56:H56)</f>
        <v>#DIV/0!</v>
      </c>
      <c r="J56" s="67"/>
      <c r="K56" s="67"/>
      <c r="L56" s="67"/>
      <c r="M56" s="67"/>
    </row>
    <row r="57" spans="1:13" hidden="1" x14ac:dyDescent="0.25">
      <c r="A57" s="34" t="s">
        <v>43</v>
      </c>
      <c r="B57" s="32"/>
      <c r="C57" s="32"/>
      <c r="D57" s="32"/>
      <c r="E57" s="32"/>
      <c r="F57" s="32"/>
      <c r="G57" s="32"/>
      <c r="H57" s="32"/>
      <c r="I57" s="33"/>
      <c r="J57" s="67"/>
      <c r="K57" s="58"/>
      <c r="L57" s="67"/>
      <c r="M57" s="67"/>
    </row>
    <row r="58" spans="1:13" hidden="1" x14ac:dyDescent="0.25">
      <c r="A58" s="64" t="s">
        <v>55</v>
      </c>
      <c r="B58" s="65">
        <v>10</v>
      </c>
      <c r="C58" s="65">
        <v>5</v>
      </c>
      <c r="D58" s="65">
        <v>30</v>
      </c>
      <c r="E58" s="65">
        <v>15</v>
      </c>
      <c r="F58" s="65">
        <v>20</v>
      </c>
      <c r="G58" s="65">
        <v>10</v>
      </c>
      <c r="H58" s="65">
        <v>10</v>
      </c>
      <c r="I58" s="66"/>
      <c r="J58" s="79"/>
      <c r="K58" s="79"/>
      <c r="L58" s="79"/>
      <c r="M58" s="79"/>
    </row>
    <row r="59" spans="1:13" x14ac:dyDescent="0.25">
      <c r="A59" s="17" t="s">
        <v>7</v>
      </c>
      <c r="B59" s="19"/>
      <c r="C59" s="19"/>
      <c r="D59" s="19"/>
      <c r="E59" s="19"/>
      <c r="F59" s="19"/>
      <c r="G59" s="19"/>
      <c r="H59" s="19"/>
      <c r="I59" s="92" t="e">
        <f>IF(I64&lt;0,1-((IF(I64&lt;0,I64*-1,I64))/1440),(IF(I64&lt;0,I64*-1,I64))/1440)</f>
        <v>#DIV/0!</v>
      </c>
      <c r="J59" s="96"/>
      <c r="K59" s="96"/>
      <c r="L59" s="96"/>
      <c r="M59" s="96"/>
    </row>
    <row r="60" spans="1:13" x14ac:dyDescent="0.25">
      <c r="A60" s="7" t="s">
        <v>75</v>
      </c>
      <c r="B60" s="6"/>
      <c r="C60" s="6"/>
      <c r="D60" s="6"/>
      <c r="E60" s="6"/>
      <c r="F60" s="6"/>
      <c r="G60" s="6"/>
      <c r="H60" s="6"/>
      <c r="I60" s="15"/>
      <c r="J60" s="96"/>
      <c r="K60" s="96"/>
      <c r="L60" s="96"/>
      <c r="M60" s="96"/>
    </row>
    <row r="61" spans="1:13" x14ac:dyDescent="0.25">
      <c r="A61" s="7" t="s">
        <v>9</v>
      </c>
      <c r="B61" s="6"/>
      <c r="C61" s="6"/>
      <c r="D61" s="6"/>
      <c r="E61" s="6"/>
      <c r="F61" s="6"/>
      <c r="G61" s="6"/>
      <c r="H61" s="6"/>
      <c r="I61" s="16"/>
      <c r="J61" s="96"/>
      <c r="K61" s="96"/>
      <c r="L61" s="96"/>
      <c r="M61" s="96"/>
    </row>
    <row r="62" spans="1:13" hidden="1" x14ac:dyDescent="0.25">
      <c r="A62" s="7" t="s">
        <v>8</v>
      </c>
      <c r="B62" s="6" t="str">
        <f t="shared" ref="B62:H62" si="31">IF(B60="","",IF(B61="AM",IF(B60&lt;1159,B60,B60-1200),IF(B60&lt;1159,B60+1200,B60)))</f>
        <v/>
      </c>
      <c r="C62" s="6" t="str">
        <f t="shared" si="31"/>
        <v/>
      </c>
      <c r="D62" s="6" t="str">
        <f t="shared" si="31"/>
        <v/>
      </c>
      <c r="E62" s="6" t="str">
        <f t="shared" si="31"/>
        <v/>
      </c>
      <c r="F62" s="6" t="str">
        <f t="shared" si="31"/>
        <v/>
      </c>
      <c r="G62" s="6" t="str">
        <f t="shared" si="31"/>
        <v/>
      </c>
      <c r="H62" s="6" t="str">
        <f t="shared" si="31"/>
        <v/>
      </c>
      <c r="I62" s="28"/>
      <c r="J62" s="99"/>
      <c r="K62" s="99"/>
      <c r="L62" s="99"/>
      <c r="M62" s="99"/>
    </row>
    <row r="63" spans="1:13" hidden="1" x14ac:dyDescent="0.25">
      <c r="A63" s="7" t="s">
        <v>17</v>
      </c>
      <c r="B63" s="6" t="str">
        <f>IF(B62="","",(IF(B62&lt;1000,LEFT(B62,1),LEFT(B62,2))*100)+((RIGHT(B62,2)/60)*100))</f>
        <v/>
      </c>
      <c r="C63" s="6" t="str">
        <f t="shared" ref="C63:H63" si="32">IF(C62="","",(IF(C62&lt;1000,LEFT(C62,1),LEFT(C62,2))*100)+((RIGHT(C62,2)/60)*100))</f>
        <v/>
      </c>
      <c r="D63" s="6" t="str">
        <f t="shared" si="32"/>
        <v/>
      </c>
      <c r="E63" s="6" t="str">
        <f t="shared" si="32"/>
        <v/>
      </c>
      <c r="F63" s="6" t="str">
        <f t="shared" si="32"/>
        <v/>
      </c>
      <c r="G63" s="6" t="str">
        <f t="shared" si="32"/>
        <v/>
      </c>
      <c r="H63" s="6" t="str">
        <f t="shared" si="32"/>
        <v/>
      </c>
      <c r="I63" s="28"/>
      <c r="J63" s="97"/>
      <c r="K63" s="97"/>
      <c r="L63" s="97"/>
      <c r="M63" s="97"/>
    </row>
    <row r="64" spans="1:13" hidden="1" x14ac:dyDescent="0.25">
      <c r="A64" s="7" t="s">
        <v>18</v>
      </c>
      <c r="B64" s="6" t="str">
        <f>IF(B63="","",(B63*0.6))</f>
        <v/>
      </c>
      <c r="C64" s="6" t="str">
        <f t="shared" ref="C64:H64" si="33">IF(C63="","",(C63*0.6))</f>
        <v/>
      </c>
      <c r="D64" s="6" t="str">
        <f t="shared" si="33"/>
        <v/>
      </c>
      <c r="E64" s="6" t="str">
        <f t="shared" si="33"/>
        <v/>
      </c>
      <c r="F64" s="6" t="str">
        <f t="shared" si="33"/>
        <v/>
      </c>
      <c r="G64" s="6" t="str">
        <f t="shared" si="33"/>
        <v/>
      </c>
      <c r="H64" s="6" t="str">
        <f t="shared" si="33"/>
        <v/>
      </c>
      <c r="I64" s="28" t="e">
        <f>AVERAGE(B64:H64)</f>
        <v>#DIV/0!</v>
      </c>
      <c r="J64" s="97"/>
      <c r="K64" s="97"/>
      <c r="L64" s="97"/>
      <c r="M64" s="97"/>
    </row>
    <row r="65" spans="1:13" x14ac:dyDescent="0.25">
      <c r="A65" s="17" t="s">
        <v>0</v>
      </c>
      <c r="B65" s="18"/>
      <c r="C65" s="18"/>
      <c r="D65" s="18"/>
      <c r="E65" s="18"/>
      <c r="F65" s="18"/>
      <c r="G65" s="18"/>
      <c r="H65" s="18"/>
      <c r="I65" s="18"/>
      <c r="J65" s="67"/>
      <c r="K65" s="67"/>
      <c r="L65" s="67"/>
      <c r="M65" s="67"/>
    </row>
    <row r="66" spans="1:13" x14ac:dyDescent="0.25">
      <c r="A66" s="7" t="s">
        <v>76</v>
      </c>
      <c r="B66" s="67"/>
      <c r="C66" s="67"/>
      <c r="D66" s="67"/>
      <c r="E66" s="67"/>
      <c r="F66" s="67"/>
      <c r="G66" s="67"/>
      <c r="H66" s="67"/>
      <c r="I66" s="15" t="e">
        <f>AVERAGE(B66:H66)</f>
        <v>#DIV/0!</v>
      </c>
      <c r="J66" s="67"/>
      <c r="K66" s="67"/>
      <c r="L66" s="67"/>
      <c r="M66" s="67"/>
    </row>
    <row r="67" spans="1:13" x14ac:dyDescent="0.25">
      <c r="A67" s="17" t="s">
        <v>44</v>
      </c>
      <c r="B67" s="19"/>
      <c r="C67" s="19"/>
      <c r="D67" s="19"/>
      <c r="E67" s="19"/>
      <c r="F67" s="19"/>
      <c r="G67" s="19"/>
      <c r="H67" s="19"/>
      <c r="I67" s="37"/>
      <c r="J67" s="67"/>
      <c r="K67" s="67"/>
      <c r="L67" s="67"/>
      <c r="M67" s="67"/>
    </row>
    <row r="68" spans="1:13" x14ac:dyDescent="0.25">
      <c r="A68" s="7" t="s">
        <v>16</v>
      </c>
      <c r="B68" s="6" t="str">
        <f t="shared" ref="B68:H68" si="34">IF(B16="","",IF(B10="","",(B16+(-1*B10))))</f>
        <v/>
      </c>
      <c r="C68" s="6" t="str">
        <f t="shared" si="34"/>
        <v/>
      </c>
      <c r="D68" s="6" t="str">
        <f t="shared" si="34"/>
        <v/>
      </c>
      <c r="E68" s="6" t="str">
        <f t="shared" si="34"/>
        <v/>
      </c>
      <c r="F68" s="6" t="str">
        <f t="shared" si="34"/>
        <v/>
      </c>
      <c r="G68" s="6" t="str">
        <f t="shared" si="34"/>
        <v/>
      </c>
      <c r="H68" s="6" t="str">
        <f t="shared" si="34"/>
        <v/>
      </c>
      <c r="I68" s="14" t="str">
        <f>IF(B6="","",IF(B12="","",AVERAGE(B68:H68)))</f>
        <v/>
      </c>
      <c r="J68" s="67" t="e">
        <f>I68/60</f>
        <v>#VALUE!</v>
      </c>
      <c r="K68" s="67"/>
      <c r="L68" s="67"/>
      <c r="M68" s="67"/>
    </row>
    <row r="69" spans="1:13" x14ac:dyDescent="0.25">
      <c r="A69" s="7" t="s">
        <v>19</v>
      </c>
      <c r="B69" s="6" t="str">
        <f t="shared" ref="B69:H69" si="35">IF(B27="","",IF(B64="","",(B64+(-1*B27))))</f>
        <v/>
      </c>
      <c r="C69" s="6" t="str">
        <f t="shared" si="35"/>
        <v/>
      </c>
      <c r="D69" s="6" t="str">
        <f t="shared" si="35"/>
        <v/>
      </c>
      <c r="E69" s="6" t="str">
        <f t="shared" si="35"/>
        <v/>
      </c>
      <c r="F69" s="6" t="str">
        <f t="shared" si="35"/>
        <v/>
      </c>
      <c r="G69" s="6" t="str">
        <f t="shared" si="35"/>
        <v/>
      </c>
      <c r="H69" s="6" t="str">
        <f t="shared" si="35"/>
        <v/>
      </c>
      <c r="I69" s="14" t="e">
        <f>AVERAGE(B69:H69)</f>
        <v>#DIV/0!</v>
      </c>
      <c r="J69" s="29" t="e">
        <f>I69/60</f>
        <v>#DIV/0!</v>
      </c>
      <c r="K69" s="67"/>
      <c r="L69" s="67"/>
      <c r="M69" s="67"/>
    </row>
    <row r="70" spans="1:13" x14ac:dyDescent="0.25">
      <c r="A70" s="34" t="s">
        <v>31</v>
      </c>
      <c r="B70" s="38"/>
      <c r="C70" s="38"/>
      <c r="D70" s="38"/>
      <c r="E70" s="38"/>
      <c r="F70" s="38"/>
      <c r="G70" s="38"/>
      <c r="H70" s="38"/>
      <c r="I70" s="39" t="s">
        <v>37</v>
      </c>
      <c r="J70" s="67"/>
      <c r="K70" s="67"/>
      <c r="L70" s="67"/>
      <c r="M70" s="67"/>
    </row>
    <row r="71" spans="1:13" x14ac:dyDescent="0.25">
      <c r="A71" s="7" t="s">
        <v>32</v>
      </c>
      <c r="B71" s="67" t="str">
        <f>IF(B34="","",B34)</f>
        <v/>
      </c>
      <c r="C71" s="67" t="str">
        <f t="shared" ref="C71:H73" si="36">IF(C34="","",C34)</f>
        <v/>
      </c>
      <c r="D71" s="67" t="str">
        <f t="shared" si="36"/>
        <v/>
      </c>
      <c r="E71" s="67" t="str">
        <f t="shared" si="36"/>
        <v/>
      </c>
      <c r="F71" s="67" t="str">
        <f t="shared" si="36"/>
        <v/>
      </c>
      <c r="G71" s="67" t="str">
        <f t="shared" si="36"/>
        <v/>
      </c>
      <c r="H71" s="67" t="str">
        <f t="shared" si="36"/>
        <v/>
      </c>
      <c r="I71" s="68" t="e">
        <f>AVERAGE(B71:H71)</f>
        <v>#DIV/0!</v>
      </c>
      <c r="J71" s="49" t="e">
        <f>I27+I34</f>
        <v>#DIV/0!</v>
      </c>
      <c r="K71" s="63" t="s">
        <v>51</v>
      </c>
      <c r="L71" s="69" t="s">
        <v>52</v>
      </c>
      <c r="M71" s="50" t="s">
        <v>49</v>
      </c>
    </row>
    <row r="72" spans="1:13" x14ac:dyDescent="0.25">
      <c r="A72" s="42" t="s">
        <v>40</v>
      </c>
      <c r="B72" s="43" t="str">
        <f>IF(B35="","",B35)</f>
        <v/>
      </c>
      <c r="C72" s="43" t="str">
        <f t="shared" si="36"/>
        <v/>
      </c>
      <c r="D72" s="43" t="str">
        <f t="shared" si="36"/>
        <v/>
      </c>
      <c r="E72" s="43" t="str">
        <f t="shared" si="36"/>
        <v/>
      </c>
      <c r="F72" s="43" t="str">
        <f t="shared" si="36"/>
        <v/>
      </c>
      <c r="G72" s="43" t="str">
        <f t="shared" si="36"/>
        <v/>
      </c>
      <c r="H72" s="43" t="str">
        <f t="shared" si="36"/>
        <v/>
      </c>
      <c r="I72" s="57" t="e">
        <f>AVERAGE(B72:H72)</f>
        <v>#DIV/0!</v>
      </c>
      <c r="J72" s="5"/>
      <c r="K72" s="67"/>
      <c r="L72" s="67"/>
      <c r="M72" s="67"/>
    </row>
    <row r="73" spans="1:13" x14ac:dyDescent="0.25">
      <c r="A73" s="7" t="s">
        <v>45</v>
      </c>
      <c r="B73" s="5" t="str">
        <f>IF(B36="","",B36)</f>
        <v/>
      </c>
      <c r="C73" s="5" t="str">
        <f t="shared" si="36"/>
        <v/>
      </c>
      <c r="D73" s="5" t="str">
        <f t="shared" si="36"/>
        <v/>
      </c>
      <c r="E73" s="5" t="str">
        <f t="shared" si="36"/>
        <v/>
      </c>
      <c r="F73" s="5" t="str">
        <f t="shared" si="36"/>
        <v/>
      </c>
      <c r="G73" s="5" t="str">
        <f t="shared" si="36"/>
        <v/>
      </c>
      <c r="H73" s="5" t="str">
        <f t="shared" si="36"/>
        <v/>
      </c>
      <c r="I73" s="53" t="e">
        <f>AVERAGE(B73:H73)</f>
        <v>#DIV/0!</v>
      </c>
      <c r="J73" s="67"/>
      <c r="K73" s="67"/>
      <c r="L73" s="67"/>
      <c r="M73" s="67"/>
    </row>
    <row r="74" spans="1:13" x14ac:dyDescent="0.25">
      <c r="A74" s="42" t="s">
        <v>46</v>
      </c>
      <c r="B74" s="44" t="str">
        <f t="shared" ref="B74:H74" si="37">IF(B36="","",IF(B81="","",(B36+B81)))</f>
        <v/>
      </c>
      <c r="C74" s="44" t="str">
        <f t="shared" si="37"/>
        <v/>
      </c>
      <c r="D74" s="44" t="str">
        <f t="shared" si="37"/>
        <v/>
      </c>
      <c r="E74" s="44" t="str">
        <f t="shared" si="37"/>
        <v/>
      </c>
      <c r="F74" s="44" t="str">
        <f t="shared" si="37"/>
        <v/>
      </c>
      <c r="G74" s="44" t="str">
        <f t="shared" si="37"/>
        <v/>
      </c>
      <c r="H74" s="44" t="str">
        <f t="shared" si="37"/>
        <v/>
      </c>
      <c r="I74" s="52" t="e">
        <f t="shared" ref="I74:I76" si="38">AVERAGE(B74:H74)</f>
        <v>#DIV/0!</v>
      </c>
      <c r="J74" s="67"/>
      <c r="K74" s="67"/>
      <c r="L74" s="67"/>
      <c r="M74" s="67"/>
    </row>
    <row r="75" spans="1:13" x14ac:dyDescent="0.25">
      <c r="A75" s="7" t="s">
        <v>33</v>
      </c>
      <c r="B75" s="67" t="str">
        <f>B42</f>
        <v/>
      </c>
      <c r="C75" s="67" t="str">
        <f t="shared" ref="C75:H75" si="39">C42</f>
        <v/>
      </c>
      <c r="D75" s="67" t="str">
        <f t="shared" si="39"/>
        <v/>
      </c>
      <c r="E75" s="67" t="str">
        <f t="shared" si="39"/>
        <v/>
      </c>
      <c r="F75" s="67" t="str">
        <f t="shared" si="39"/>
        <v/>
      </c>
      <c r="G75" s="67" t="str">
        <f t="shared" si="39"/>
        <v/>
      </c>
      <c r="H75" s="67" t="str">
        <f t="shared" si="39"/>
        <v/>
      </c>
      <c r="I75" s="53" t="e">
        <f t="shared" si="38"/>
        <v>#DIV/0!</v>
      </c>
      <c r="J75" s="29" t="e">
        <f>AVERAGE(B75:H75)/60</f>
        <v>#DIV/0!</v>
      </c>
      <c r="K75" s="49" t="e">
        <f>I18+I75</f>
        <v>#DIV/0!</v>
      </c>
      <c r="L75" s="51" t="e">
        <f>K75/60</f>
        <v>#DIV/0!</v>
      </c>
      <c r="M75" s="50" t="s">
        <v>38</v>
      </c>
    </row>
    <row r="76" spans="1:13" x14ac:dyDescent="0.25">
      <c r="A76" s="42" t="s">
        <v>34</v>
      </c>
      <c r="B76" s="44" t="str">
        <f>B69</f>
        <v/>
      </c>
      <c r="C76" s="44" t="str">
        <f t="shared" ref="C76:H76" si="40">C69</f>
        <v/>
      </c>
      <c r="D76" s="44" t="str">
        <f t="shared" si="40"/>
        <v/>
      </c>
      <c r="E76" s="44" t="str">
        <f t="shared" si="40"/>
        <v/>
      </c>
      <c r="F76" s="44" t="str">
        <f t="shared" si="40"/>
        <v/>
      </c>
      <c r="G76" s="44" t="str">
        <f t="shared" si="40"/>
        <v/>
      </c>
      <c r="H76" s="44" t="str">
        <f t="shared" si="40"/>
        <v/>
      </c>
      <c r="I76" s="52" t="e">
        <f t="shared" si="38"/>
        <v>#DIV/0!</v>
      </c>
      <c r="J76" s="29" t="e">
        <f>AVERAGE(B76:H76)/60</f>
        <v>#DIV/0!</v>
      </c>
      <c r="K76" s="67"/>
      <c r="L76" s="67"/>
      <c r="M76" s="67"/>
    </row>
    <row r="77" spans="1:13" x14ac:dyDescent="0.25">
      <c r="A77" s="7" t="s">
        <v>35</v>
      </c>
      <c r="B77" s="35" t="e">
        <f>B43</f>
        <v>#VALUE!</v>
      </c>
      <c r="C77" s="35" t="e">
        <f t="shared" ref="C77:H77" si="41">C43</f>
        <v>#VALUE!</v>
      </c>
      <c r="D77" s="35" t="e">
        <f t="shared" si="41"/>
        <v>#VALUE!</v>
      </c>
      <c r="E77" s="35" t="e">
        <f t="shared" si="41"/>
        <v>#VALUE!</v>
      </c>
      <c r="F77" s="35" t="e">
        <f t="shared" si="41"/>
        <v>#VALUE!</v>
      </c>
      <c r="G77" s="35" t="e">
        <f t="shared" si="41"/>
        <v>#VALUE!</v>
      </c>
      <c r="H77" s="35" t="e">
        <f t="shared" si="41"/>
        <v>#VALUE!</v>
      </c>
      <c r="I77" s="54" t="e">
        <f>I75/I76</f>
        <v>#DIV/0!</v>
      </c>
      <c r="J77" s="67"/>
      <c r="K77" s="67"/>
      <c r="L77" s="67"/>
      <c r="M77" s="67"/>
    </row>
    <row r="78" spans="1:13" x14ac:dyDescent="0.25">
      <c r="A78" s="42" t="s">
        <v>48</v>
      </c>
      <c r="B78" s="45" t="e">
        <f>B75/(B69+B81)</f>
        <v>#VALUE!</v>
      </c>
      <c r="C78" s="45" t="e">
        <f t="shared" ref="C78:H78" si="42">C75/(C69+C81)</f>
        <v>#VALUE!</v>
      </c>
      <c r="D78" s="45" t="e">
        <f t="shared" si="42"/>
        <v>#VALUE!</v>
      </c>
      <c r="E78" s="45" t="e">
        <f t="shared" si="42"/>
        <v>#VALUE!</v>
      </c>
      <c r="F78" s="45" t="e">
        <f t="shared" si="42"/>
        <v>#VALUE!</v>
      </c>
      <c r="G78" s="45" t="e">
        <f t="shared" si="42"/>
        <v>#VALUE!</v>
      </c>
      <c r="H78" s="45" t="e">
        <f t="shared" si="42"/>
        <v>#VALUE!</v>
      </c>
      <c r="I78" s="55" t="e">
        <f>I75/(I69+I81)</f>
        <v>#DIV/0!</v>
      </c>
      <c r="J78" s="67"/>
      <c r="K78" s="67"/>
      <c r="L78" s="67"/>
      <c r="M78" s="67"/>
    </row>
    <row r="79" spans="1:13" x14ac:dyDescent="0.25">
      <c r="A79" s="7" t="s">
        <v>0</v>
      </c>
      <c r="B79" s="67">
        <f t="shared" ref="B79:H79" si="43">B66</f>
        <v>0</v>
      </c>
      <c r="C79" s="67">
        <f t="shared" si="43"/>
        <v>0</v>
      </c>
      <c r="D79" s="67">
        <f t="shared" si="43"/>
        <v>0</v>
      </c>
      <c r="E79" s="67">
        <f t="shared" si="43"/>
        <v>0</v>
      </c>
      <c r="F79" s="67">
        <f t="shared" si="43"/>
        <v>0</v>
      </c>
      <c r="G79" s="67">
        <f t="shared" si="43"/>
        <v>0</v>
      </c>
      <c r="H79" s="67">
        <f t="shared" si="43"/>
        <v>0</v>
      </c>
      <c r="I79" s="70">
        <v>5</v>
      </c>
      <c r="J79" s="62" t="s">
        <v>54</v>
      </c>
      <c r="K79" s="61" t="s">
        <v>53</v>
      </c>
      <c r="L79" s="67"/>
      <c r="M79" s="67"/>
    </row>
    <row r="80" spans="1:13" x14ac:dyDescent="0.25">
      <c r="A80" s="42" t="s">
        <v>36</v>
      </c>
      <c r="B80" s="43">
        <f t="shared" ref="B80:H80" si="44">B19</f>
        <v>0</v>
      </c>
      <c r="C80" s="43">
        <f t="shared" si="44"/>
        <v>0</v>
      </c>
      <c r="D80" s="43">
        <f t="shared" si="44"/>
        <v>0</v>
      </c>
      <c r="E80" s="43">
        <f t="shared" si="44"/>
        <v>0</v>
      </c>
      <c r="F80" s="43">
        <f t="shared" si="44"/>
        <v>0</v>
      </c>
      <c r="G80" s="43">
        <f t="shared" si="44"/>
        <v>0</v>
      </c>
      <c r="H80" s="43">
        <f t="shared" si="44"/>
        <v>0</v>
      </c>
      <c r="I80" s="59">
        <f>AVERAGE(B80:H80)</f>
        <v>0</v>
      </c>
      <c r="J80" s="60"/>
      <c r="K80" s="58"/>
      <c r="L80" s="67"/>
      <c r="M80" s="67"/>
    </row>
    <row r="81" spans="1:13" x14ac:dyDescent="0.25">
      <c r="A81" s="7" t="s">
        <v>39</v>
      </c>
      <c r="B81" s="5">
        <f t="shared" ref="B81:H81" si="45">IF(B56="",0,IF(B50="",0,IF(SUM(B56-B50)&gt;0,SUM(B56-B50),0)))</f>
        <v>0</v>
      </c>
      <c r="C81" s="5">
        <f t="shared" si="45"/>
        <v>0</v>
      </c>
      <c r="D81" s="5">
        <f t="shared" si="45"/>
        <v>0</v>
      </c>
      <c r="E81" s="5">
        <f t="shared" si="45"/>
        <v>0</v>
      </c>
      <c r="F81" s="5">
        <f t="shared" si="45"/>
        <v>0</v>
      </c>
      <c r="G81" s="5">
        <f t="shared" si="45"/>
        <v>0</v>
      </c>
      <c r="H81" s="5">
        <f t="shared" si="45"/>
        <v>0</v>
      </c>
      <c r="I81" s="56">
        <f>AVERAGE(B81:H81)</f>
        <v>0</v>
      </c>
      <c r="J81" s="67"/>
      <c r="K81" s="67"/>
      <c r="L81" s="67"/>
      <c r="M81" s="6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zoomScale="125" zoomScaleNormal="125" workbookViewId="0">
      <selection activeCell="G22" sqref="G22"/>
    </sheetView>
  </sheetViews>
  <sheetFormatPr defaultRowHeight="15" x14ac:dyDescent="0.25"/>
  <cols>
    <col min="1" max="1" width="14.85546875" customWidth="1"/>
    <col min="2" max="14" width="10.7109375" customWidth="1"/>
  </cols>
  <sheetData>
    <row r="1" spans="1:13" x14ac:dyDescent="0.25">
      <c r="A1" s="9" t="s">
        <v>86</v>
      </c>
      <c r="B1" s="10">
        <v>41716</v>
      </c>
      <c r="C1" s="67"/>
      <c r="D1" s="3" t="s">
        <v>50</v>
      </c>
      <c r="E1" s="3">
        <v>2014</v>
      </c>
      <c r="F1" s="3">
        <v>3</v>
      </c>
      <c r="G1" s="3">
        <v>12</v>
      </c>
      <c r="H1" s="67"/>
      <c r="I1" s="13" t="s">
        <v>21</v>
      </c>
      <c r="J1" s="67"/>
      <c r="K1" s="67"/>
      <c r="L1" s="67"/>
      <c r="M1" s="67"/>
    </row>
    <row r="2" spans="1:13" x14ac:dyDescent="0.25">
      <c r="A2" s="8" t="s">
        <v>2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11"/>
      <c r="J2" s="98"/>
      <c r="K2" s="98"/>
      <c r="L2" s="98"/>
      <c r="M2" s="98"/>
    </row>
    <row r="3" spans="1:13" x14ac:dyDescent="0.25">
      <c r="A3" s="22" t="s">
        <v>1</v>
      </c>
      <c r="B3" s="23">
        <f>DATE(E1,F1,G1)</f>
        <v>41710</v>
      </c>
      <c r="C3" s="23">
        <f t="shared" ref="C3:H3" si="0">B3+1</f>
        <v>41711</v>
      </c>
      <c r="D3" s="23">
        <f t="shared" si="0"/>
        <v>41712</v>
      </c>
      <c r="E3" s="23">
        <f t="shared" si="0"/>
        <v>41713</v>
      </c>
      <c r="F3" s="23">
        <f t="shared" si="0"/>
        <v>41714</v>
      </c>
      <c r="G3" s="23">
        <f t="shared" si="0"/>
        <v>41715</v>
      </c>
      <c r="H3" s="23">
        <f t="shared" si="0"/>
        <v>41716</v>
      </c>
      <c r="I3" s="15"/>
      <c r="J3" s="67"/>
      <c r="K3" s="67"/>
      <c r="L3" s="67"/>
      <c r="M3" s="67"/>
    </row>
    <row r="4" spans="1:13" x14ac:dyDescent="0.25">
      <c r="A4" s="22" t="s">
        <v>3</v>
      </c>
      <c r="B4" s="24" t="str">
        <f>IF(WEEKDAY(B3,1)=1,"Sunday",IF(WEEKDAY(B3,1)=2,"Monday",IF(WEEKDAY(B3,1)=3,"Tuesday",IF(WEEKDAY(B3,1)=4,"Wednesday",IF(WEEKDAY(B3,1)=5,"Thursday",IF(WEEKDAY(B3,1)=6,"Friday","Saturday"))))))</f>
        <v>Wednesday</v>
      </c>
      <c r="C4" s="24" t="str">
        <f t="shared" ref="C4:H4" si="1">IF(B4="Sunday","Monday",IF(B4="Monday","Tuesday",IF(B4="Tuesday","Wednesday",IF(B4="Wednesday","Thursday",IF(B4="Thursday","Friday",IF(B4="Friday","Saturday","Sunday"))))))</f>
        <v>Thursday</v>
      </c>
      <c r="D4" s="24" t="str">
        <f t="shared" si="1"/>
        <v>Friday</v>
      </c>
      <c r="E4" s="24" t="str">
        <f t="shared" si="1"/>
        <v>Saturday</v>
      </c>
      <c r="F4" s="24" t="str">
        <f t="shared" si="1"/>
        <v>Sunday</v>
      </c>
      <c r="G4" s="24" t="str">
        <f t="shared" si="1"/>
        <v>Monday</v>
      </c>
      <c r="H4" s="24" t="str">
        <f t="shared" si="1"/>
        <v>Tuesday</v>
      </c>
      <c r="I4" s="15"/>
      <c r="J4" s="67"/>
      <c r="K4" s="67"/>
      <c r="L4" s="67"/>
      <c r="M4" s="67"/>
    </row>
    <row r="5" spans="1:13" hidden="1" x14ac:dyDescent="0.25">
      <c r="A5" s="17" t="s">
        <v>5</v>
      </c>
      <c r="B5" s="18"/>
      <c r="C5" s="18"/>
      <c r="D5" s="18"/>
      <c r="E5" s="18"/>
      <c r="F5" s="18"/>
      <c r="G5" s="18"/>
      <c r="H5" s="18"/>
      <c r="I5" s="36"/>
      <c r="J5" s="67"/>
      <c r="K5" s="67"/>
      <c r="L5" s="67"/>
      <c r="M5" s="67"/>
    </row>
    <row r="6" spans="1:13" hidden="1" x14ac:dyDescent="0.25">
      <c r="A6" s="7" t="s">
        <v>10</v>
      </c>
      <c r="B6" s="6"/>
      <c r="C6" s="25" t="str">
        <f>IF(B6="","",B6)</f>
        <v/>
      </c>
      <c r="D6" s="25" t="str">
        <f t="shared" ref="D6:H6" si="2">C6</f>
        <v/>
      </c>
      <c r="E6" s="25" t="str">
        <f t="shared" si="2"/>
        <v/>
      </c>
      <c r="F6" s="25" t="str">
        <f t="shared" si="2"/>
        <v/>
      </c>
      <c r="G6" s="25" t="str">
        <f t="shared" si="2"/>
        <v/>
      </c>
      <c r="H6" s="25" t="str">
        <f t="shared" si="2"/>
        <v/>
      </c>
      <c r="I6" s="15"/>
      <c r="J6" s="5"/>
      <c r="K6" s="5"/>
      <c r="L6" s="5"/>
      <c r="M6" s="5"/>
    </row>
    <row r="7" spans="1:13" hidden="1" x14ac:dyDescent="0.25">
      <c r="A7" s="7" t="s">
        <v>9</v>
      </c>
      <c r="B7" s="4"/>
      <c r="C7" s="26"/>
      <c r="D7" s="26"/>
      <c r="E7" s="26"/>
      <c r="F7" s="26"/>
      <c r="G7" s="26"/>
      <c r="H7" s="26"/>
      <c r="I7" s="16"/>
      <c r="J7" s="67"/>
      <c r="K7" s="67"/>
      <c r="L7" s="67"/>
      <c r="M7" s="67"/>
    </row>
    <row r="8" spans="1:13" hidden="1" x14ac:dyDescent="0.25">
      <c r="A8" s="7" t="s">
        <v>8</v>
      </c>
      <c r="B8" s="6" t="str">
        <f>IF(B6="","",IF(B7="PM",B6+1200,IF(B6&gt;1159,B6+1200,B6+2400)))</f>
        <v/>
      </c>
      <c r="C8" s="6" t="str">
        <f t="shared" ref="C8:H8" si="3">IF(C6="","",IF(C7="PM",C6+1200,IF(C6&gt;1159,C6+1200,C6+2400)))</f>
        <v/>
      </c>
      <c r="D8" s="6" t="str">
        <f t="shared" si="3"/>
        <v/>
      </c>
      <c r="E8" s="6" t="str">
        <f t="shared" si="3"/>
        <v/>
      </c>
      <c r="F8" s="6" t="str">
        <f t="shared" si="3"/>
        <v/>
      </c>
      <c r="G8" s="6" t="str">
        <f t="shared" si="3"/>
        <v/>
      </c>
      <c r="H8" s="6" t="str">
        <f t="shared" si="3"/>
        <v/>
      </c>
      <c r="I8" s="28" t="str">
        <f>IF(B6="","",IF(I9&lt;2500,I9-1200,I9-2400))</f>
        <v/>
      </c>
      <c r="J8" s="67"/>
      <c r="K8" s="67"/>
      <c r="L8" s="67"/>
      <c r="M8" s="67"/>
    </row>
    <row r="9" spans="1:13" hidden="1" x14ac:dyDescent="0.25">
      <c r="A9" s="7" t="s">
        <v>17</v>
      </c>
      <c r="B9" s="6" t="str">
        <f>IF(B8="","",(LEFT(B8,2)*100)+((RIGHT(B8,2)/60)*100))</f>
        <v/>
      </c>
      <c r="C9" s="6" t="str">
        <f t="shared" ref="C9:H9" si="4">IF(C8="","",(LEFT(C8,2)*100)+((RIGHT(C8,2)/60)*100))</f>
        <v/>
      </c>
      <c r="D9" s="6" t="str">
        <f t="shared" si="4"/>
        <v/>
      </c>
      <c r="E9" s="6" t="str">
        <f t="shared" si="4"/>
        <v/>
      </c>
      <c r="F9" s="6" t="str">
        <f t="shared" si="4"/>
        <v/>
      </c>
      <c r="G9" s="6" t="str">
        <f t="shared" si="4"/>
        <v/>
      </c>
      <c r="H9" s="6" t="str">
        <f t="shared" si="4"/>
        <v/>
      </c>
      <c r="I9" s="28" t="str">
        <f>IF(B6="","",(LEFT(I10,2)*100)+((RIGHT(I10,2)*0.6)))</f>
        <v/>
      </c>
      <c r="J9" s="67"/>
      <c r="K9" s="67"/>
      <c r="L9" s="67"/>
      <c r="M9" s="67"/>
    </row>
    <row r="10" spans="1:13" hidden="1" x14ac:dyDescent="0.25">
      <c r="A10" s="7" t="s">
        <v>18</v>
      </c>
      <c r="B10" s="6" t="str">
        <f>IF(B9="","",(B9-2400)*0.6)</f>
        <v/>
      </c>
      <c r="C10" s="6" t="str">
        <f t="shared" ref="C10:H10" si="5">IF(C9="","",(C9-2400)*0.6)</f>
        <v/>
      </c>
      <c r="D10" s="6" t="str">
        <f t="shared" si="5"/>
        <v/>
      </c>
      <c r="E10" s="6" t="str">
        <f t="shared" si="5"/>
        <v/>
      </c>
      <c r="F10" s="6" t="str">
        <f t="shared" si="5"/>
        <v/>
      </c>
      <c r="G10" s="6" t="str">
        <f t="shared" si="5"/>
        <v/>
      </c>
      <c r="H10" s="6" t="str">
        <f t="shared" si="5"/>
        <v/>
      </c>
      <c r="I10" s="28" t="str">
        <f>IF(B6="","",AVERAGE(B9:H9))</f>
        <v/>
      </c>
      <c r="J10" s="67"/>
      <c r="K10" s="67"/>
      <c r="L10" s="67"/>
      <c r="M10" s="67"/>
    </row>
    <row r="11" spans="1:13" hidden="1" x14ac:dyDescent="0.25">
      <c r="A11" s="17" t="s">
        <v>6</v>
      </c>
      <c r="B11" s="19"/>
      <c r="C11" s="19"/>
      <c r="D11" s="19"/>
      <c r="E11" s="19"/>
      <c r="F11" s="19"/>
      <c r="G11" s="19"/>
      <c r="H11" s="19"/>
      <c r="I11" s="36"/>
      <c r="J11" s="67"/>
      <c r="K11" s="67"/>
      <c r="L11" s="67"/>
      <c r="M11" s="67"/>
    </row>
    <row r="12" spans="1:13" hidden="1" x14ac:dyDescent="0.25">
      <c r="A12" s="7" t="s">
        <v>10</v>
      </c>
      <c r="B12" s="6"/>
      <c r="C12" s="25" t="str">
        <f>IF(B12="","",B12)</f>
        <v/>
      </c>
      <c r="D12" s="25" t="str">
        <f t="shared" ref="D12:H12" si="6">C12</f>
        <v/>
      </c>
      <c r="E12" s="25" t="str">
        <f t="shared" si="6"/>
        <v/>
      </c>
      <c r="F12" s="25" t="str">
        <f t="shared" si="6"/>
        <v/>
      </c>
      <c r="G12" s="25" t="str">
        <f t="shared" si="6"/>
        <v/>
      </c>
      <c r="H12" s="25" t="str">
        <f t="shared" si="6"/>
        <v/>
      </c>
      <c r="I12" s="15"/>
      <c r="J12" s="67"/>
      <c r="K12" s="67"/>
      <c r="L12" s="67"/>
      <c r="M12" s="67"/>
    </row>
    <row r="13" spans="1:13" hidden="1" x14ac:dyDescent="0.25">
      <c r="A13" s="7" t="s">
        <v>9</v>
      </c>
      <c r="B13" s="6"/>
      <c r="C13" s="25"/>
      <c r="D13" s="25"/>
      <c r="E13" s="25"/>
      <c r="F13" s="25"/>
      <c r="G13" s="25"/>
      <c r="H13" s="25"/>
      <c r="I13" s="16"/>
      <c r="J13" s="67"/>
      <c r="K13" s="67"/>
      <c r="L13" s="67"/>
      <c r="M13" s="67"/>
    </row>
    <row r="14" spans="1:13" hidden="1" x14ac:dyDescent="0.25">
      <c r="A14" s="7" t="s">
        <v>8</v>
      </c>
      <c r="B14" s="6" t="str">
        <f>IF(B12="","",IF(B13="AM",IF(B12&lt;1159,B12,B12-1200),IF(B12&lt;1159,B12+1200,B12)))</f>
        <v/>
      </c>
      <c r="C14" s="6" t="str">
        <f t="shared" ref="C14:H14" si="7">IF(C12="","",IF(C13="AM",IF(C12&lt;1159,C12,C12-1200),IF(C12&lt;1159,C12+1200,C12)))</f>
        <v/>
      </c>
      <c r="D14" s="6" t="str">
        <f t="shared" si="7"/>
        <v/>
      </c>
      <c r="E14" s="6" t="str">
        <f t="shared" si="7"/>
        <v/>
      </c>
      <c r="F14" s="6" t="str">
        <f t="shared" si="7"/>
        <v/>
      </c>
      <c r="G14" s="6" t="str">
        <f t="shared" si="7"/>
        <v/>
      </c>
      <c r="H14" s="6" t="str">
        <f t="shared" si="7"/>
        <v/>
      </c>
      <c r="I14" s="28" t="str">
        <f>IF(B12="","",IF(I15&gt;1259,I15-1200,I15))</f>
        <v/>
      </c>
      <c r="J14" s="67"/>
      <c r="K14" s="67"/>
      <c r="L14" s="67"/>
      <c r="M14" s="67"/>
    </row>
    <row r="15" spans="1:13" hidden="1" x14ac:dyDescent="0.25">
      <c r="A15" s="7" t="s">
        <v>17</v>
      </c>
      <c r="B15" s="6" t="str">
        <f>IF(B14="","",(IF(B14&lt;1000,LEFT(B14,1),LEFT(B14,2))*100)+((RIGHT(B14,2)/60)*100))</f>
        <v/>
      </c>
      <c r="C15" s="6" t="str">
        <f t="shared" ref="C15:H15" si="8">IF(C14="","",(IF(C14&lt;1000,LEFT(C14,1),LEFT(C14,2))*100)+((RIGHT(C14,2)/60)*100))</f>
        <v/>
      </c>
      <c r="D15" s="6" t="str">
        <f t="shared" si="8"/>
        <v/>
      </c>
      <c r="E15" s="6" t="str">
        <f t="shared" si="8"/>
        <v/>
      </c>
      <c r="F15" s="6" t="str">
        <f t="shared" si="8"/>
        <v/>
      </c>
      <c r="G15" s="6" t="str">
        <f t="shared" si="8"/>
        <v/>
      </c>
      <c r="H15" s="6" t="str">
        <f t="shared" si="8"/>
        <v/>
      </c>
      <c r="I15" s="28" t="str">
        <f>IF(B12="","",(IF(I16&lt;1000,LEFT(I16,1),LEFT(I16,2))*100)+(RIGHT(I16,2)*0.6))</f>
        <v/>
      </c>
      <c r="J15" s="67"/>
      <c r="K15" s="67"/>
      <c r="L15" s="67"/>
      <c r="M15" s="67"/>
    </row>
    <row r="16" spans="1:13" hidden="1" x14ac:dyDescent="0.25">
      <c r="A16" s="7" t="s">
        <v>18</v>
      </c>
      <c r="B16" s="6" t="str">
        <f>IF(B15="","",(B15*0.6))</f>
        <v/>
      </c>
      <c r="C16" s="6" t="str">
        <f t="shared" ref="C16:H16" si="9">IF(C15="","",(C15*0.6))</f>
        <v/>
      </c>
      <c r="D16" s="6" t="str">
        <f t="shared" si="9"/>
        <v/>
      </c>
      <c r="E16" s="6" t="str">
        <f t="shared" si="9"/>
        <v/>
      </c>
      <c r="F16" s="6" t="str">
        <f t="shared" si="9"/>
        <v/>
      </c>
      <c r="G16" s="6" t="str">
        <f t="shared" si="9"/>
        <v/>
      </c>
      <c r="H16" s="6" t="str">
        <f t="shared" si="9"/>
        <v/>
      </c>
      <c r="I16" s="28" t="str">
        <f>IF(B12="","",TRUNC(AVERAGE(B15:H15),0))</f>
        <v/>
      </c>
      <c r="J16" s="67"/>
      <c r="K16" s="67"/>
      <c r="L16" s="67"/>
      <c r="M16" s="67"/>
    </row>
    <row r="17" spans="1:13" x14ac:dyDescent="0.25">
      <c r="A17" s="34" t="s">
        <v>41</v>
      </c>
      <c r="B17" s="40"/>
      <c r="C17" s="40"/>
      <c r="D17" s="40"/>
      <c r="E17" s="40"/>
      <c r="F17" s="40"/>
      <c r="G17" s="40"/>
      <c r="H17" s="40"/>
      <c r="I17" s="41"/>
      <c r="J17" s="67"/>
      <c r="K17" s="67"/>
      <c r="L17" s="67"/>
      <c r="M17" s="67"/>
    </row>
    <row r="18" spans="1:13" x14ac:dyDescent="0.25">
      <c r="A18" s="7" t="s">
        <v>58</v>
      </c>
      <c r="B18" s="67"/>
      <c r="C18" s="67"/>
      <c r="D18" s="67"/>
      <c r="E18" s="67"/>
      <c r="F18" s="67"/>
      <c r="G18" s="67"/>
      <c r="H18" s="67"/>
      <c r="I18" s="31" t="e">
        <f>AVERAGE(B18:H18)</f>
        <v>#DIV/0!</v>
      </c>
      <c r="J18" s="67"/>
      <c r="K18" s="67"/>
      <c r="L18" s="67"/>
      <c r="M18" s="67"/>
    </row>
    <row r="19" spans="1:13" x14ac:dyDescent="0.25">
      <c r="A19" s="34" t="s">
        <v>59</v>
      </c>
      <c r="B19" s="40"/>
      <c r="C19" s="40"/>
      <c r="D19" s="40"/>
      <c r="E19" s="40"/>
      <c r="F19" s="40"/>
      <c r="G19" s="40"/>
      <c r="H19" s="40"/>
      <c r="I19" s="75"/>
      <c r="J19" s="67"/>
      <c r="K19" s="67"/>
      <c r="L19" s="67"/>
      <c r="M19" s="67"/>
    </row>
    <row r="20" spans="1:13" x14ac:dyDescent="0.25">
      <c r="A20" s="76" t="s">
        <v>67</v>
      </c>
      <c r="B20" s="67"/>
      <c r="C20" s="67"/>
      <c r="D20" s="67"/>
      <c r="E20" s="67"/>
      <c r="F20" s="67"/>
      <c r="G20" s="67"/>
      <c r="H20" s="67"/>
      <c r="I20" s="20"/>
      <c r="J20" s="67"/>
      <c r="K20" s="67"/>
      <c r="L20" s="67"/>
      <c r="M20" s="67"/>
    </row>
    <row r="21" spans="1:13" x14ac:dyDescent="0.25">
      <c r="A21" s="7" t="s">
        <v>9</v>
      </c>
      <c r="B21" s="67"/>
      <c r="C21" s="67"/>
      <c r="D21" s="67"/>
      <c r="E21" s="67"/>
      <c r="F21" s="67"/>
      <c r="G21" s="67"/>
      <c r="H21" s="67"/>
      <c r="I21" s="20"/>
      <c r="J21" s="67"/>
      <c r="K21" s="67"/>
      <c r="L21" s="67"/>
      <c r="M21" s="67"/>
    </row>
    <row r="22" spans="1:13" x14ac:dyDescent="0.25">
      <c r="A22" s="17" t="s">
        <v>63</v>
      </c>
      <c r="B22" s="19"/>
      <c r="C22" s="19"/>
      <c r="D22" s="19"/>
      <c r="E22" s="19"/>
      <c r="F22" s="19"/>
      <c r="G22" s="19"/>
      <c r="H22" s="19"/>
      <c r="I22" s="48" t="e">
        <f>IF(I27&lt;0,1-((IF(I27&lt;0,I27*-1,I27))/1440),(IF(I27&lt;0,I27*-1,I27))/1440)</f>
        <v>#DIV/0!</v>
      </c>
      <c r="J22" s="67"/>
      <c r="K22" s="67"/>
      <c r="L22" s="67"/>
      <c r="M22" s="67"/>
    </row>
    <row r="23" spans="1:13" x14ac:dyDescent="0.25">
      <c r="A23" s="7" t="s">
        <v>66</v>
      </c>
      <c r="B23" s="6"/>
      <c r="C23" s="6"/>
      <c r="D23" s="6"/>
      <c r="E23" s="6"/>
      <c r="F23" s="6"/>
      <c r="G23" s="6"/>
      <c r="H23" s="6"/>
      <c r="I23" s="15"/>
      <c r="J23" s="67"/>
      <c r="K23" s="67"/>
      <c r="L23" s="67"/>
      <c r="M23" s="67"/>
    </row>
    <row r="24" spans="1:13" x14ac:dyDescent="0.25">
      <c r="A24" s="7" t="s">
        <v>9</v>
      </c>
      <c r="B24" s="6"/>
      <c r="C24" s="6"/>
      <c r="D24" s="6"/>
      <c r="E24" s="6"/>
      <c r="F24" s="6"/>
      <c r="G24" s="6"/>
      <c r="H24" s="6"/>
      <c r="I24" s="16"/>
      <c r="J24" s="67"/>
      <c r="K24" s="67"/>
      <c r="L24" s="67"/>
      <c r="M24" s="67"/>
    </row>
    <row r="25" spans="1:13" hidden="1" x14ac:dyDescent="0.25">
      <c r="A25" s="7" t="s">
        <v>8</v>
      </c>
      <c r="B25" s="6" t="str">
        <f t="shared" ref="B25:H25" si="10">IF(B23="","",IF(B24="PM",B23+1200,IF(B23&gt;1159,B23+1200,B23+2400)))</f>
        <v/>
      </c>
      <c r="C25" s="6" t="str">
        <f t="shared" si="10"/>
        <v/>
      </c>
      <c r="D25" s="6" t="str">
        <f t="shared" si="10"/>
        <v/>
      </c>
      <c r="E25" s="6" t="str">
        <f t="shared" si="10"/>
        <v/>
      </c>
      <c r="F25" s="6" t="str">
        <f t="shared" si="10"/>
        <v/>
      </c>
      <c r="G25" s="6" t="str">
        <f t="shared" si="10"/>
        <v/>
      </c>
      <c r="H25" s="6" t="str">
        <f t="shared" si="10"/>
        <v/>
      </c>
      <c r="I25" s="28"/>
      <c r="J25" s="67"/>
      <c r="K25" s="67"/>
      <c r="L25" s="67"/>
      <c r="M25" s="67"/>
    </row>
    <row r="26" spans="1:13" hidden="1" x14ac:dyDescent="0.25">
      <c r="A26" s="7" t="s">
        <v>17</v>
      </c>
      <c r="B26" s="6" t="str">
        <f>IF(B25="","",(LEFT(B25,2)*100)+((RIGHT(B25,2)/60)*100))</f>
        <v/>
      </c>
      <c r="C26" s="6" t="str">
        <f t="shared" ref="C26:H26" si="11">IF(C25="","",(LEFT(C25,2)*100)+((RIGHT(C25,2)/60)*100))</f>
        <v/>
      </c>
      <c r="D26" s="6" t="str">
        <f t="shared" si="11"/>
        <v/>
      </c>
      <c r="E26" s="6" t="str">
        <f t="shared" si="11"/>
        <v/>
      </c>
      <c r="F26" s="6" t="str">
        <f t="shared" si="11"/>
        <v/>
      </c>
      <c r="G26" s="6" t="str">
        <f t="shared" si="11"/>
        <v/>
      </c>
      <c r="H26" s="6" t="str">
        <f t="shared" si="11"/>
        <v/>
      </c>
      <c r="I26" s="28"/>
      <c r="J26" s="67"/>
      <c r="K26" s="67"/>
      <c r="L26" s="67"/>
      <c r="M26" s="67"/>
    </row>
    <row r="27" spans="1:13" hidden="1" x14ac:dyDescent="0.25">
      <c r="A27" s="7" t="s">
        <v>18</v>
      </c>
      <c r="B27" s="6" t="str">
        <f>IF(B26="","",(B26-2400)*0.6)</f>
        <v/>
      </c>
      <c r="C27" s="6" t="str">
        <f t="shared" ref="C27:H27" si="12">IF(C26="","",(C26-2400)*0.6)</f>
        <v/>
      </c>
      <c r="D27" s="6" t="str">
        <f t="shared" si="12"/>
        <v/>
      </c>
      <c r="E27" s="6" t="str">
        <f t="shared" si="12"/>
        <v/>
      </c>
      <c r="F27" s="6" t="str">
        <f t="shared" si="12"/>
        <v/>
      </c>
      <c r="G27" s="6" t="str">
        <f t="shared" si="12"/>
        <v/>
      </c>
      <c r="H27" s="6" t="str">
        <f t="shared" si="12"/>
        <v/>
      </c>
      <c r="I27" s="28" t="e">
        <f>AVERAGE(B27:H27)</f>
        <v>#DIV/0!</v>
      </c>
      <c r="J27" s="67"/>
      <c r="K27" s="6"/>
      <c r="L27" s="67"/>
      <c r="M27" s="67"/>
    </row>
    <row r="28" spans="1:13" hidden="1" x14ac:dyDescent="0.25">
      <c r="A28" s="17" t="s">
        <v>11</v>
      </c>
      <c r="B28" s="19"/>
      <c r="C28" s="19"/>
      <c r="D28" s="19"/>
      <c r="E28" s="19"/>
      <c r="F28" s="19"/>
      <c r="G28" s="19"/>
      <c r="H28" s="19"/>
      <c r="I28" s="21"/>
      <c r="J28" s="67"/>
      <c r="K28" s="67"/>
      <c r="L28" s="67"/>
      <c r="M28" s="67"/>
    </row>
    <row r="29" spans="1:13" hidden="1" x14ac:dyDescent="0.25">
      <c r="A29" s="7" t="s">
        <v>13</v>
      </c>
      <c r="B29" s="5" t="str">
        <f t="shared" ref="B29:H29" si="13">IF(B8="","",IF(B25="","",(IF(B8&gt;B25,-1*(B8-B25),B25-B8)*0.6)))</f>
        <v/>
      </c>
      <c r="C29" s="5" t="str">
        <f t="shared" si="13"/>
        <v/>
      </c>
      <c r="D29" s="5" t="str">
        <f t="shared" si="13"/>
        <v/>
      </c>
      <c r="E29" s="5" t="str">
        <f t="shared" si="13"/>
        <v/>
      </c>
      <c r="F29" s="5" t="str">
        <f t="shared" si="13"/>
        <v/>
      </c>
      <c r="G29" s="5" t="str">
        <f t="shared" si="13"/>
        <v/>
      </c>
      <c r="H29" s="5" t="str">
        <f t="shared" si="13"/>
        <v/>
      </c>
      <c r="I29" s="14" t="str">
        <f>IF(I68="","",AVERAGE(B29:H29))</f>
        <v/>
      </c>
      <c r="J29" s="67"/>
      <c r="K29" s="67"/>
      <c r="L29" s="67"/>
      <c r="M29" s="67"/>
    </row>
    <row r="30" spans="1:13" hidden="1" x14ac:dyDescent="0.25">
      <c r="A30" s="7" t="s">
        <v>12</v>
      </c>
      <c r="B30" s="5" t="str">
        <f t="shared" ref="B30:H30" si="14">IF(B15="","",IF(B49="","",IF(B15&gt;B49,-1*(B15-B49),B49-B15)*0.6))</f>
        <v/>
      </c>
      <c r="C30" s="5" t="str">
        <f t="shared" si="14"/>
        <v/>
      </c>
      <c r="D30" s="5" t="str">
        <f t="shared" si="14"/>
        <v/>
      </c>
      <c r="E30" s="5" t="str">
        <f t="shared" si="14"/>
        <v/>
      </c>
      <c r="F30" s="5" t="str">
        <f t="shared" si="14"/>
        <v/>
      </c>
      <c r="G30" s="5" t="str">
        <f t="shared" si="14"/>
        <v/>
      </c>
      <c r="H30" s="5" t="str">
        <f t="shared" si="14"/>
        <v/>
      </c>
      <c r="I30" s="14" t="str">
        <f>IF(I68="","",AVERAGE(B30:H30))</f>
        <v/>
      </c>
      <c r="J30" s="67"/>
      <c r="K30" s="67"/>
      <c r="L30" s="67"/>
      <c r="M30" s="67"/>
    </row>
    <row r="31" spans="1:13" hidden="1" x14ac:dyDescent="0.25">
      <c r="A31" s="7" t="s">
        <v>14</v>
      </c>
      <c r="B31" s="5" t="str">
        <f t="shared" ref="B31:H31" si="15">IF(B34="","",IF(B35="","",IF(B36="","",IF(B39="","",B34+B36-B39-(15*B35)))))</f>
        <v/>
      </c>
      <c r="C31" s="5" t="str">
        <f t="shared" si="15"/>
        <v/>
      </c>
      <c r="D31" s="5" t="str">
        <f t="shared" si="15"/>
        <v/>
      </c>
      <c r="E31" s="5" t="str">
        <f t="shared" si="15"/>
        <v/>
      </c>
      <c r="F31" s="5" t="str">
        <f t="shared" si="15"/>
        <v/>
      </c>
      <c r="G31" s="5" t="str">
        <f t="shared" si="15"/>
        <v/>
      </c>
      <c r="H31" s="5" t="str">
        <f t="shared" si="15"/>
        <v/>
      </c>
      <c r="I31" s="14" t="e">
        <f>AVERAGE(B31:H31)</f>
        <v>#DIV/0!</v>
      </c>
      <c r="J31" s="67"/>
      <c r="K31" s="67"/>
      <c r="L31" s="67"/>
      <c r="M31" s="67"/>
    </row>
    <row r="32" spans="1:13" hidden="1" x14ac:dyDescent="0.25">
      <c r="A32" s="7" t="s">
        <v>15</v>
      </c>
      <c r="B32" s="5">
        <f>SUM(B29:B31)</f>
        <v>0</v>
      </c>
      <c r="C32" s="5">
        <f t="shared" ref="C32:H32" si="16">SUM(C29:C31)</f>
        <v>0</v>
      </c>
      <c r="D32" s="5">
        <f t="shared" si="16"/>
        <v>0</v>
      </c>
      <c r="E32" s="5">
        <f t="shared" si="16"/>
        <v>0</v>
      </c>
      <c r="F32" s="5">
        <f t="shared" si="16"/>
        <v>0</v>
      </c>
      <c r="G32" s="5">
        <f t="shared" si="16"/>
        <v>0</v>
      </c>
      <c r="H32" s="5">
        <f t="shared" si="16"/>
        <v>0</v>
      </c>
      <c r="I32" s="14">
        <f>AVERAGE(B32:H32)</f>
        <v>0</v>
      </c>
      <c r="J32" s="67"/>
      <c r="K32" s="67"/>
      <c r="L32" s="67"/>
      <c r="M32" s="67"/>
    </row>
    <row r="33" spans="1:13" x14ac:dyDescent="0.25">
      <c r="A33" s="17" t="s">
        <v>42</v>
      </c>
      <c r="B33" s="19"/>
      <c r="C33" s="19"/>
      <c r="D33" s="19"/>
      <c r="E33" s="19"/>
      <c r="F33" s="19"/>
      <c r="G33" s="19"/>
      <c r="H33" s="19"/>
      <c r="I33" s="36"/>
      <c r="J33" s="67"/>
      <c r="K33" s="67"/>
      <c r="L33" s="67"/>
      <c r="M33" s="67"/>
    </row>
    <row r="34" spans="1:13" x14ac:dyDescent="0.25">
      <c r="A34" s="7" t="s">
        <v>71</v>
      </c>
      <c r="B34" s="67"/>
      <c r="C34" s="67"/>
      <c r="D34" s="67"/>
      <c r="E34" s="67"/>
      <c r="F34" s="67"/>
      <c r="G34" s="67"/>
      <c r="H34" s="67"/>
      <c r="I34" s="74" t="e">
        <f t="shared" ref="I34:I40" si="17">AVERAGE(B34:H34)</f>
        <v>#DIV/0!</v>
      </c>
      <c r="J34" s="5"/>
      <c r="K34" s="67"/>
      <c r="L34" s="67"/>
      <c r="M34" s="67"/>
    </row>
    <row r="35" spans="1:13" x14ac:dyDescent="0.25">
      <c r="A35" s="77" t="s">
        <v>69</v>
      </c>
      <c r="B35" s="67"/>
      <c r="C35" s="67"/>
      <c r="D35" s="67"/>
      <c r="E35" s="67"/>
      <c r="F35" s="67"/>
      <c r="G35" s="67"/>
      <c r="H35" s="67"/>
      <c r="I35" s="74" t="e">
        <f t="shared" si="17"/>
        <v>#DIV/0!</v>
      </c>
      <c r="J35" s="67"/>
      <c r="K35" s="67"/>
      <c r="L35" s="67"/>
      <c r="M35" s="67"/>
    </row>
    <row r="36" spans="1:13" x14ac:dyDescent="0.25">
      <c r="A36" s="7" t="s">
        <v>72</v>
      </c>
      <c r="B36" s="67"/>
      <c r="C36" s="67"/>
      <c r="D36" s="67"/>
      <c r="E36" s="67"/>
      <c r="F36" s="67"/>
      <c r="G36" s="67"/>
      <c r="H36" s="67"/>
      <c r="I36" s="74" t="e">
        <f t="shared" si="17"/>
        <v>#DIV/0!</v>
      </c>
      <c r="J36" s="67"/>
      <c r="K36" s="67"/>
      <c r="L36" s="67"/>
      <c r="M36" s="67"/>
    </row>
    <row r="37" spans="1:13" hidden="1" x14ac:dyDescent="0.25">
      <c r="A37" s="7" t="s">
        <v>29</v>
      </c>
      <c r="B37" s="5" t="str">
        <f t="shared" ref="B37:H37" si="18">IF(B56="","",IF(B50="","",(B56-B50)))</f>
        <v/>
      </c>
      <c r="C37" s="5" t="str">
        <f t="shared" si="18"/>
        <v/>
      </c>
      <c r="D37" s="5" t="str">
        <f t="shared" si="18"/>
        <v/>
      </c>
      <c r="E37" s="5" t="str">
        <f t="shared" si="18"/>
        <v/>
      </c>
      <c r="F37" s="5" t="str">
        <f t="shared" si="18"/>
        <v/>
      </c>
      <c r="G37" s="5" t="str">
        <f t="shared" si="18"/>
        <v/>
      </c>
      <c r="H37" s="5" t="str">
        <f t="shared" si="18"/>
        <v/>
      </c>
      <c r="I37" s="14" t="e">
        <f t="shared" si="17"/>
        <v>#DIV/0!</v>
      </c>
      <c r="J37" s="67"/>
      <c r="K37" s="67"/>
      <c r="L37" s="67"/>
      <c r="M37" s="67"/>
    </row>
    <row r="38" spans="1:13" hidden="1" x14ac:dyDescent="0.25">
      <c r="A38" s="7" t="s">
        <v>26</v>
      </c>
      <c r="B38" s="5">
        <f>B36</f>
        <v>0</v>
      </c>
      <c r="C38" s="5">
        <f t="shared" ref="C38:H38" si="19">C36</f>
        <v>0</v>
      </c>
      <c r="D38" s="5">
        <f t="shared" si="19"/>
        <v>0</v>
      </c>
      <c r="E38" s="5">
        <f t="shared" si="19"/>
        <v>0</v>
      </c>
      <c r="F38" s="5">
        <f t="shared" si="19"/>
        <v>0</v>
      </c>
      <c r="G38" s="5">
        <f t="shared" si="19"/>
        <v>0</v>
      </c>
      <c r="H38" s="5">
        <f t="shared" si="19"/>
        <v>0</v>
      </c>
      <c r="I38" s="14">
        <f t="shared" si="17"/>
        <v>0</v>
      </c>
      <c r="J38" s="67"/>
      <c r="K38" s="67"/>
      <c r="L38" s="67"/>
      <c r="M38" s="67"/>
    </row>
    <row r="39" spans="1:13" hidden="1" x14ac:dyDescent="0.25">
      <c r="A39" s="7" t="s">
        <v>20</v>
      </c>
      <c r="B39" s="67">
        <v>0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14">
        <f t="shared" si="17"/>
        <v>0</v>
      </c>
      <c r="J39" s="67"/>
      <c r="K39" s="67"/>
      <c r="L39" s="67"/>
      <c r="M39" s="67"/>
    </row>
    <row r="40" spans="1:13" hidden="1" x14ac:dyDescent="0.25">
      <c r="A40" s="7" t="s">
        <v>27</v>
      </c>
      <c r="B40" s="67">
        <f>B34+B36</f>
        <v>0</v>
      </c>
      <c r="C40" s="67">
        <f t="shared" ref="C40:H40" si="20">C34+C36</f>
        <v>0</v>
      </c>
      <c r="D40" s="67">
        <f t="shared" si="20"/>
        <v>0</v>
      </c>
      <c r="E40" s="67">
        <f t="shared" si="20"/>
        <v>0</v>
      </c>
      <c r="F40" s="67">
        <f t="shared" si="20"/>
        <v>0</v>
      </c>
      <c r="G40" s="67">
        <f t="shared" si="20"/>
        <v>0</v>
      </c>
      <c r="H40" s="67">
        <f t="shared" si="20"/>
        <v>0</v>
      </c>
      <c r="I40" s="14">
        <f t="shared" si="17"/>
        <v>0</v>
      </c>
      <c r="J40" s="67"/>
      <c r="K40" s="67"/>
      <c r="L40" s="67"/>
      <c r="M40" s="67"/>
    </row>
    <row r="41" spans="1:13" hidden="1" x14ac:dyDescent="0.25">
      <c r="A41" s="7" t="s">
        <v>24</v>
      </c>
      <c r="B41" s="67" t="str">
        <f t="shared" ref="B41:H41" si="21">IF(B29="","",IF(B38="","",IF(B29&gt;0,B38+B29,B38)))</f>
        <v/>
      </c>
      <c r="C41" s="67" t="str">
        <f t="shared" si="21"/>
        <v/>
      </c>
      <c r="D41" s="67" t="str">
        <f t="shared" si="21"/>
        <v/>
      </c>
      <c r="E41" s="67" t="str">
        <f t="shared" si="21"/>
        <v/>
      </c>
      <c r="F41" s="67" t="str">
        <f t="shared" si="21"/>
        <v/>
      </c>
      <c r="G41" s="67" t="str">
        <f t="shared" si="21"/>
        <v/>
      </c>
      <c r="H41" s="67" t="str">
        <f t="shared" si="21"/>
        <v/>
      </c>
      <c r="I41" s="14"/>
      <c r="J41" s="67"/>
      <c r="K41" s="67" t="s">
        <v>28</v>
      </c>
      <c r="L41" s="67"/>
      <c r="M41" s="67"/>
    </row>
    <row r="42" spans="1:13" hidden="1" x14ac:dyDescent="0.25">
      <c r="A42" s="7" t="s">
        <v>22</v>
      </c>
      <c r="B42" s="67" t="str">
        <f>IF(B27="","",IF(B50="","",IF(B34="","",IF(B36="","",(-1*B27)+B50-B34-B36))))</f>
        <v/>
      </c>
      <c r="C42" s="67" t="str">
        <f t="shared" ref="C42:H42" si="22">IF(C27="","",IF(C50="","",IF(C34="","",IF(C36="","",(-1*C27)+C50-C34-C36))))</f>
        <v/>
      </c>
      <c r="D42" s="67" t="str">
        <f t="shared" si="22"/>
        <v/>
      </c>
      <c r="E42" s="67" t="str">
        <f>IF(E27="","",IF(E50="","",IF(E34="","",IF(E36="","",(-1*E27)+E50-E34-E36))))</f>
        <v/>
      </c>
      <c r="F42" s="67" t="str">
        <f t="shared" si="22"/>
        <v/>
      </c>
      <c r="G42" s="67" t="str">
        <f t="shared" si="22"/>
        <v/>
      </c>
      <c r="H42" s="67" t="str">
        <f t="shared" si="22"/>
        <v/>
      </c>
      <c r="I42" s="14" t="e">
        <f>AVERAGE(B42:H42)</f>
        <v>#DIV/0!</v>
      </c>
      <c r="J42" s="29"/>
      <c r="K42" s="29"/>
      <c r="L42" s="67"/>
      <c r="M42" s="67"/>
    </row>
    <row r="43" spans="1:13" hidden="1" x14ac:dyDescent="0.25">
      <c r="A43" s="7" t="s">
        <v>23</v>
      </c>
      <c r="B43" s="35" t="e">
        <f t="shared" ref="B43:H43" si="23">B42/B69</f>
        <v>#VALUE!</v>
      </c>
      <c r="C43" s="35" t="e">
        <f t="shared" si="23"/>
        <v>#VALUE!</v>
      </c>
      <c r="D43" s="35" t="e">
        <f t="shared" si="23"/>
        <v>#VALUE!</v>
      </c>
      <c r="E43" s="35" t="e">
        <f t="shared" si="23"/>
        <v>#VALUE!</v>
      </c>
      <c r="F43" s="35" t="e">
        <f t="shared" si="23"/>
        <v>#VALUE!</v>
      </c>
      <c r="G43" s="35" t="e">
        <f t="shared" si="23"/>
        <v>#VALUE!</v>
      </c>
      <c r="H43" s="35" t="e">
        <f t="shared" si="23"/>
        <v>#VALUE!</v>
      </c>
      <c r="I43" s="30" t="e">
        <f>AVERAGE(B43:H43)</f>
        <v>#VALUE!</v>
      </c>
      <c r="J43" s="67"/>
      <c r="K43" s="67"/>
      <c r="L43" s="67"/>
      <c r="M43" s="67"/>
    </row>
    <row r="44" spans="1:13" hidden="1" x14ac:dyDescent="0.25">
      <c r="A44" s="7" t="s">
        <v>25</v>
      </c>
      <c r="B44" s="27" t="e">
        <f t="shared" ref="B44:H44" si="24">IF(B43="","",IF(B29="","",B42/(B42+B36+B34+B37+IF(B29&gt;0,B29,0))))</f>
        <v>#VALUE!</v>
      </c>
      <c r="C44" s="27" t="e">
        <f t="shared" si="24"/>
        <v>#VALUE!</v>
      </c>
      <c r="D44" s="27" t="e">
        <f t="shared" si="24"/>
        <v>#VALUE!</v>
      </c>
      <c r="E44" s="27" t="e">
        <f t="shared" si="24"/>
        <v>#VALUE!</v>
      </c>
      <c r="F44" s="27" t="e">
        <f t="shared" si="24"/>
        <v>#VALUE!</v>
      </c>
      <c r="G44" s="27" t="e">
        <f t="shared" si="24"/>
        <v>#VALUE!</v>
      </c>
      <c r="H44" s="27" t="e">
        <f t="shared" si="24"/>
        <v>#VALUE!</v>
      </c>
      <c r="I44" s="30" t="str">
        <f>IF(I68="","",AVERAGE(B44:H44))</f>
        <v/>
      </c>
      <c r="J44" s="67"/>
      <c r="K44" s="67"/>
      <c r="L44" s="67"/>
      <c r="M44" s="67"/>
    </row>
    <row r="45" spans="1:13" x14ac:dyDescent="0.25">
      <c r="A45" s="17" t="s">
        <v>47</v>
      </c>
      <c r="B45" s="19"/>
      <c r="C45" s="19"/>
      <c r="D45" s="19"/>
      <c r="E45" s="19"/>
      <c r="F45" s="19"/>
      <c r="G45" s="19"/>
      <c r="H45" s="19"/>
      <c r="I45" s="48" t="e">
        <f>IF(I50&lt;0,1-((IF(I50&lt;0,I50*-1,I50))/1440),(IF(I50&lt;0,I50*-1,I50))/1440)</f>
        <v>#DIV/0!</v>
      </c>
      <c r="J45" s="67"/>
      <c r="K45" s="67"/>
      <c r="L45" s="67"/>
      <c r="M45" s="67"/>
    </row>
    <row r="46" spans="1:13" x14ac:dyDescent="0.25">
      <c r="A46" s="7" t="s">
        <v>73</v>
      </c>
      <c r="B46" s="6"/>
      <c r="C46" s="6"/>
      <c r="D46" s="6"/>
      <c r="E46" s="6"/>
      <c r="F46" s="6"/>
      <c r="G46" s="6"/>
      <c r="H46" s="6"/>
      <c r="I46" s="15"/>
      <c r="J46" s="67"/>
      <c r="K46" s="67"/>
      <c r="L46" s="67"/>
      <c r="M46" s="67"/>
    </row>
    <row r="47" spans="1:13" x14ac:dyDescent="0.25">
      <c r="A47" s="7" t="s">
        <v>9</v>
      </c>
      <c r="B47" s="6"/>
      <c r="C47" s="6"/>
      <c r="D47" s="6"/>
      <c r="E47" s="6"/>
      <c r="F47" s="6"/>
      <c r="G47" s="6"/>
      <c r="H47" s="6"/>
      <c r="I47" s="16"/>
      <c r="J47" s="67"/>
      <c r="K47" s="67"/>
      <c r="L47" s="67"/>
      <c r="M47" s="67"/>
    </row>
    <row r="48" spans="1:13" hidden="1" x14ac:dyDescent="0.25">
      <c r="A48" s="7" t="s">
        <v>8</v>
      </c>
      <c r="B48" s="6" t="str">
        <f t="shared" ref="B48:H48" si="25">IF(B46="","",IF(B47="AM",IF(B46&lt;1159,B46,B46-1200),IF(B46&lt;1159,B46+1200,B46)))</f>
        <v/>
      </c>
      <c r="C48" s="6" t="str">
        <f t="shared" si="25"/>
        <v/>
      </c>
      <c r="D48" s="6" t="str">
        <f t="shared" si="25"/>
        <v/>
      </c>
      <c r="E48" s="6" t="str">
        <f t="shared" si="25"/>
        <v/>
      </c>
      <c r="F48" s="6" t="str">
        <f t="shared" si="25"/>
        <v/>
      </c>
      <c r="G48" s="6" t="str">
        <f t="shared" si="25"/>
        <v/>
      </c>
      <c r="H48" s="6" t="str">
        <f t="shared" si="25"/>
        <v/>
      </c>
      <c r="I48" s="28"/>
      <c r="J48" s="67"/>
      <c r="K48" s="67"/>
      <c r="L48" s="67"/>
      <c r="M48" s="67"/>
    </row>
    <row r="49" spans="1:13" hidden="1" x14ac:dyDescent="0.25">
      <c r="A49" s="7" t="s">
        <v>17</v>
      </c>
      <c r="B49" s="6" t="str">
        <f>IF(B48="","",(IF(B48&lt;1000,LEFT(B48,1),LEFT(B48,2))*100)+((RIGHT(B48,2)/60)*100))</f>
        <v/>
      </c>
      <c r="C49" s="6" t="str">
        <f t="shared" ref="C49:H49" si="26">IF(C48="","",(IF(C48&lt;1000,LEFT(C48,1),LEFT(C48,2))*100)+((RIGHT(C48,2)/60)*100))</f>
        <v/>
      </c>
      <c r="D49" s="6" t="str">
        <f t="shared" si="26"/>
        <v/>
      </c>
      <c r="E49" s="6" t="str">
        <f t="shared" si="26"/>
        <v/>
      </c>
      <c r="F49" s="6" t="str">
        <f t="shared" si="26"/>
        <v/>
      </c>
      <c r="G49" s="6" t="str">
        <f t="shared" si="26"/>
        <v/>
      </c>
      <c r="H49" s="6" t="str">
        <f t="shared" si="26"/>
        <v/>
      </c>
      <c r="I49" s="28"/>
      <c r="J49" s="67"/>
      <c r="K49" s="67"/>
      <c r="L49" s="67"/>
      <c r="M49" s="67"/>
    </row>
    <row r="50" spans="1:13" hidden="1" x14ac:dyDescent="0.25">
      <c r="A50" s="7" t="s">
        <v>18</v>
      </c>
      <c r="B50" s="6" t="str">
        <f>IF(B49="","",(B49*0.6))</f>
        <v/>
      </c>
      <c r="C50" s="6" t="str">
        <f t="shared" ref="C50:H50" si="27">IF(C49="","",(C49*0.6))</f>
        <v/>
      </c>
      <c r="D50" s="6" t="str">
        <f t="shared" si="27"/>
        <v/>
      </c>
      <c r="E50" s="6" t="str">
        <f t="shared" si="27"/>
        <v/>
      </c>
      <c r="F50" s="6" t="str">
        <f t="shared" si="27"/>
        <v/>
      </c>
      <c r="G50" s="6" t="str">
        <f t="shared" si="27"/>
        <v/>
      </c>
      <c r="H50" s="6" t="str">
        <f t="shared" si="27"/>
        <v/>
      </c>
      <c r="I50" s="28" t="e">
        <f>AVERAGE(B50:H50)</f>
        <v>#DIV/0!</v>
      </c>
      <c r="J50" s="29"/>
      <c r="K50" s="67"/>
      <c r="L50" s="67"/>
      <c r="M50" s="67"/>
    </row>
    <row r="51" spans="1:13" x14ac:dyDescent="0.25">
      <c r="A51" s="17" t="s">
        <v>30</v>
      </c>
      <c r="B51" s="19"/>
      <c r="C51" s="19"/>
      <c r="D51" s="19"/>
      <c r="E51" s="19"/>
      <c r="F51" s="19"/>
      <c r="G51" s="19"/>
      <c r="H51" s="19"/>
      <c r="I51" s="48" t="e">
        <f>IF(I56&lt;0,1-((IF(I56&lt;0,I56*-1,I56))/1440),(IF(I56&lt;0,I56*-1,I56))/1440)</f>
        <v>#DIV/0!</v>
      </c>
      <c r="J51" s="89"/>
      <c r="K51" s="67"/>
      <c r="L51" s="67"/>
      <c r="M51" s="67"/>
    </row>
    <row r="52" spans="1:13" x14ac:dyDescent="0.25">
      <c r="A52" s="7" t="s">
        <v>74</v>
      </c>
      <c r="B52" s="6"/>
      <c r="C52" s="6"/>
      <c r="D52" s="6"/>
      <c r="E52" s="6"/>
      <c r="F52" s="6"/>
      <c r="G52" s="6"/>
      <c r="H52" s="6"/>
      <c r="I52" s="15"/>
      <c r="J52" s="67"/>
      <c r="K52" s="67"/>
      <c r="L52" s="67"/>
      <c r="M52" s="67"/>
    </row>
    <row r="53" spans="1:13" x14ac:dyDescent="0.25">
      <c r="A53" s="7" t="s">
        <v>9</v>
      </c>
      <c r="B53" s="6"/>
      <c r="C53" s="6"/>
      <c r="D53" s="6"/>
      <c r="E53" s="6"/>
      <c r="F53" s="6"/>
      <c r="G53" s="6"/>
      <c r="H53" s="6"/>
      <c r="I53" s="16"/>
      <c r="J53" s="67"/>
      <c r="K53" s="67"/>
      <c r="L53" s="67"/>
      <c r="M53" s="67"/>
    </row>
    <row r="54" spans="1:13" hidden="1" x14ac:dyDescent="0.25">
      <c r="A54" s="7" t="s">
        <v>8</v>
      </c>
      <c r="B54" s="6" t="str">
        <f t="shared" ref="B54:H54" si="28">IF(B52="","",IF(B53="AM",IF(B52&lt;1159,B52,B52-1200),IF(B52&lt;1159,B52+1200,B52)))</f>
        <v/>
      </c>
      <c r="C54" s="6" t="str">
        <f t="shared" si="28"/>
        <v/>
      </c>
      <c r="D54" s="6" t="str">
        <f t="shared" si="28"/>
        <v/>
      </c>
      <c r="E54" s="6" t="str">
        <f t="shared" si="28"/>
        <v/>
      </c>
      <c r="F54" s="6" t="str">
        <f t="shared" si="28"/>
        <v/>
      </c>
      <c r="G54" s="6" t="str">
        <f t="shared" si="28"/>
        <v/>
      </c>
      <c r="H54" s="6" t="str">
        <f t="shared" si="28"/>
        <v/>
      </c>
      <c r="I54" s="28"/>
      <c r="J54" s="67"/>
      <c r="K54" s="67"/>
      <c r="L54" s="67"/>
      <c r="M54" s="67"/>
    </row>
    <row r="55" spans="1:13" hidden="1" x14ac:dyDescent="0.25">
      <c r="A55" s="7" t="s">
        <v>17</v>
      </c>
      <c r="B55" s="6" t="str">
        <f>IF(B54="","",(IF(B54&lt;1000,LEFT(B54,1),LEFT(B54,2))*100)+((RIGHT(B54,2)/60)*100))</f>
        <v/>
      </c>
      <c r="C55" s="6" t="str">
        <f t="shared" ref="C55:H55" si="29">IF(C54="","",(IF(C54&lt;1000,LEFT(C54,1),LEFT(C54,2))*100)+((RIGHT(C54,2)/60)*100))</f>
        <v/>
      </c>
      <c r="D55" s="6" t="str">
        <f t="shared" si="29"/>
        <v/>
      </c>
      <c r="E55" s="6" t="str">
        <f t="shared" si="29"/>
        <v/>
      </c>
      <c r="F55" s="6" t="str">
        <f t="shared" si="29"/>
        <v/>
      </c>
      <c r="G55" s="6" t="str">
        <f t="shared" si="29"/>
        <v/>
      </c>
      <c r="H55" s="6" t="str">
        <f t="shared" si="29"/>
        <v/>
      </c>
      <c r="I55" s="28"/>
      <c r="J55" s="67"/>
      <c r="K55" s="67"/>
      <c r="L55" s="67"/>
      <c r="M55" s="67"/>
    </row>
    <row r="56" spans="1:13" hidden="1" x14ac:dyDescent="0.25">
      <c r="A56" s="7" t="s">
        <v>18</v>
      </c>
      <c r="B56" s="6" t="str">
        <f>IF(B55="","",(B55*0.6))</f>
        <v/>
      </c>
      <c r="C56" s="6" t="str">
        <f t="shared" ref="C56:H56" si="30">IF(C55="","",(C55*0.6))</f>
        <v/>
      </c>
      <c r="D56" s="6" t="str">
        <f t="shared" si="30"/>
        <v/>
      </c>
      <c r="E56" s="6" t="str">
        <f t="shared" si="30"/>
        <v/>
      </c>
      <c r="F56" s="6" t="str">
        <f t="shared" si="30"/>
        <v/>
      </c>
      <c r="G56" s="6" t="str">
        <f t="shared" si="30"/>
        <v/>
      </c>
      <c r="H56" s="6" t="str">
        <f t="shared" si="30"/>
        <v/>
      </c>
      <c r="I56" s="28" t="e">
        <f>AVERAGE(B56:H56)</f>
        <v>#DIV/0!</v>
      </c>
      <c r="J56" s="67"/>
      <c r="K56" s="67"/>
      <c r="L56" s="67"/>
      <c r="M56" s="67"/>
    </row>
    <row r="57" spans="1:13" hidden="1" x14ac:dyDescent="0.25">
      <c r="A57" s="34" t="s">
        <v>43</v>
      </c>
      <c r="B57" s="32"/>
      <c r="C57" s="32"/>
      <c r="D57" s="32"/>
      <c r="E57" s="32"/>
      <c r="F57" s="32"/>
      <c r="G57" s="32"/>
      <c r="H57" s="32"/>
      <c r="I57" s="33"/>
      <c r="J57" s="67"/>
      <c r="K57" s="58"/>
      <c r="L57" s="67"/>
      <c r="M57" s="67"/>
    </row>
    <row r="58" spans="1:13" hidden="1" x14ac:dyDescent="0.25">
      <c r="A58" s="64" t="s">
        <v>55</v>
      </c>
      <c r="B58" s="65">
        <v>10</v>
      </c>
      <c r="C58" s="65">
        <v>5</v>
      </c>
      <c r="D58" s="65">
        <v>30</v>
      </c>
      <c r="E58" s="65">
        <v>15</v>
      </c>
      <c r="F58" s="65">
        <v>20</v>
      </c>
      <c r="G58" s="65">
        <v>10</v>
      </c>
      <c r="H58" s="65">
        <v>10</v>
      </c>
      <c r="I58" s="66"/>
      <c r="J58" s="79"/>
      <c r="K58" s="79"/>
      <c r="L58" s="79"/>
      <c r="M58" s="79"/>
    </row>
    <row r="59" spans="1:13" x14ac:dyDescent="0.25">
      <c r="A59" s="17" t="s">
        <v>7</v>
      </c>
      <c r="B59" s="19"/>
      <c r="C59" s="19"/>
      <c r="D59" s="19"/>
      <c r="E59" s="19"/>
      <c r="F59" s="19"/>
      <c r="G59" s="19"/>
      <c r="H59" s="19"/>
      <c r="I59" s="92" t="e">
        <f>IF(I64&lt;0,1-((IF(I64&lt;0,I64*-1,I64))/1440),(IF(I64&lt;0,I64*-1,I64))/1440)</f>
        <v>#DIV/0!</v>
      </c>
      <c r="J59" s="96"/>
      <c r="K59" s="96"/>
      <c r="L59" s="96"/>
      <c r="M59" s="96"/>
    </row>
    <row r="60" spans="1:13" x14ac:dyDescent="0.25">
      <c r="A60" s="7" t="s">
        <v>75</v>
      </c>
      <c r="B60" s="6"/>
      <c r="C60" s="6"/>
      <c r="D60" s="6"/>
      <c r="E60" s="6"/>
      <c r="F60" s="6"/>
      <c r="G60" s="6"/>
      <c r="H60" s="6"/>
      <c r="I60" s="15"/>
      <c r="J60" s="96"/>
      <c r="K60" s="96"/>
      <c r="L60" s="96"/>
      <c r="M60" s="96"/>
    </row>
    <row r="61" spans="1:13" x14ac:dyDescent="0.25">
      <c r="A61" s="7" t="s">
        <v>9</v>
      </c>
      <c r="B61" s="6"/>
      <c r="C61" s="6"/>
      <c r="D61" s="6"/>
      <c r="E61" s="6"/>
      <c r="F61" s="6"/>
      <c r="G61" s="6"/>
      <c r="H61" s="6"/>
      <c r="I61" s="16"/>
      <c r="J61" s="96"/>
      <c r="K61" s="96"/>
      <c r="L61" s="96"/>
      <c r="M61" s="96"/>
    </row>
    <row r="62" spans="1:13" hidden="1" x14ac:dyDescent="0.25">
      <c r="A62" s="7" t="s">
        <v>8</v>
      </c>
      <c r="B62" s="6" t="str">
        <f t="shared" ref="B62:H62" si="31">IF(B60="","",IF(B61="AM",IF(B60&lt;1159,B60,B60-1200),IF(B60&lt;1159,B60+1200,B60)))</f>
        <v/>
      </c>
      <c r="C62" s="6" t="str">
        <f t="shared" si="31"/>
        <v/>
      </c>
      <c r="D62" s="6" t="str">
        <f t="shared" si="31"/>
        <v/>
      </c>
      <c r="E62" s="6" t="str">
        <f t="shared" si="31"/>
        <v/>
      </c>
      <c r="F62" s="6" t="str">
        <f t="shared" si="31"/>
        <v/>
      </c>
      <c r="G62" s="6" t="str">
        <f t="shared" si="31"/>
        <v/>
      </c>
      <c r="H62" s="6" t="str">
        <f t="shared" si="31"/>
        <v/>
      </c>
      <c r="I62" s="28"/>
      <c r="J62" s="99"/>
      <c r="K62" s="99"/>
      <c r="L62" s="99"/>
      <c r="M62" s="99"/>
    </row>
    <row r="63" spans="1:13" hidden="1" x14ac:dyDescent="0.25">
      <c r="A63" s="7" t="s">
        <v>17</v>
      </c>
      <c r="B63" s="6" t="str">
        <f>IF(B62="","",(IF(B62&lt;1000,LEFT(B62,1),LEFT(B62,2))*100)+((RIGHT(B62,2)/60)*100))</f>
        <v/>
      </c>
      <c r="C63" s="6" t="str">
        <f t="shared" ref="C63:H63" si="32">IF(C62="","",(IF(C62&lt;1000,LEFT(C62,1),LEFT(C62,2))*100)+((RIGHT(C62,2)/60)*100))</f>
        <v/>
      </c>
      <c r="D63" s="6" t="str">
        <f t="shared" si="32"/>
        <v/>
      </c>
      <c r="E63" s="6" t="str">
        <f t="shared" si="32"/>
        <v/>
      </c>
      <c r="F63" s="6" t="str">
        <f t="shared" si="32"/>
        <v/>
      </c>
      <c r="G63" s="6" t="str">
        <f t="shared" si="32"/>
        <v/>
      </c>
      <c r="H63" s="6" t="str">
        <f t="shared" si="32"/>
        <v/>
      </c>
      <c r="I63" s="28"/>
      <c r="J63" s="97"/>
      <c r="K63" s="97"/>
      <c r="L63" s="97"/>
      <c r="M63" s="97"/>
    </row>
    <row r="64" spans="1:13" hidden="1" x14ac:dyDescent="0.25">
      <c r="A64" s="7" t="s">
        <v>18</v>
      </c>
      <c r="B64" s="6" t="str">
        <f>IF(B63="","",(B63*0.6))</f>
        <v/>
      </c>
      <c r="C64" s="6" t="str">
        <f t="shared" ref="C64:H64" si="33">IF(C63="","",(C63*0.6))</f>
        <v/>
      </c>
      <c r="D64" s="6" t="str">
        <f t="shared" si="33"/>
        <v/>
      </c>
      <c r="E64" s="6" t="str">
        <f t="shared" si="33"/>
        <v/>
      </c>
      <c r="F64" s="6" t="str">
        <f t="shared" si="33"/>
        <v/>
      </c>
      <c r="G64" s="6" t="str">
        <f t="shared" si="33"/>
        <v/>
      </c>
      <c r="H64" s="6" t="str">
        <f t="shared" si="33"/>
        <v/>
      </c>
      <c r="I64" s="28" t="e">
        <f>AVERAGE(B64:H64)</f>
        <v>#DIV/0!</v>
      </c>
      <c r="J64" s="97"/>
      <c r="K64" s="97"/>
      <c r="L64" s="97"/>
      <c r="M64" s="97"/>
    </row>
    <row r="65" spans="1:13" x14ac:dyDescent="0.25">
      <c r="A65" s="17" t="s">
        <v>0</v>
      </c>
      <c r="B65" s="18"/>
      <c r="C65" s="18"/>
      <c r="D65" s="18"/>
      <c r="E65" s="18"/>
      <c r="F65" s="18"/>
      <c r="G65" s="18"/>
      <c r="H65" s="18"/>
      <c r="I65" s="18"/>
      <c r="J65" s="67"/>
      <c r="K65" s="67"/>
      <c r="L65" s="67"/>
      <c r="M65" s="67"/>
    </row>
    <row r="66" spans="1:13" x14ac:dyDescent="0.25">
      <c r="A66" s="7" t="s">
        <v>76</v>
      </c>
      <c r="B66" s="67"/>
      <c r="C66" s="67"/>
      <c r="D66" s="67"/>
      <c r="E66" s="67"/>
      <c r="F66" s="67"/>
      <c r="G66" s="67"/>
      <c r="H66" s="67"/>
      <c r="I66" s="15" t="e">
        <f>AVERAGE(B66:H66)</f>
        <v>#DIV/0!</v>
      </c>
      <c r="J66" s="67"/>
      <c r="K66" s="67"/>
      <c r="L66" s="67"/>
      <c r="M66" s="67"/>
    </row>
    <row r="67" spans="1:13" x14ac:dyDescent="0.25">
      <c r="A67" s="17" t="s">
        <v>44</v>
      </c>
      <c r="B67" s="19"/>
      <c r="C67" s="19"/>
      <c r="D67" s="19"/>
      <c r="E67" s="19"/>
      <c r="F67" s="19"/>
      <c r="G67" s="19"/>
      <c r="H67" s="19"/>
      <c r="I67" s="37"/>
      <c r="J67" s="67"/>
      <c r="K67" s="67"/>
      <c r="L67" s="67"/>
      <c r="M67" s="67"/>
    </row>
    <row r="68" spans="1:13" x14ac:dyDescent="0.25">
      <c r="A68" s="7" t="s">
        <v>16</v>
      </c>
      <c r="B68" s="6" t="str">
        <f t="shared" ref="B68:H68" si="34">IF(B16="","",IF(B10="","",(B16+(-1*B10))))</f>
        <v/>
      </c>
      <c r="C68" s="6" t="str">
        <f t="shared" si="34"/>
        <v/>
      </c>
      <c r="D68" s="6" t="str">
        <f t="shared" si="34"/>
        <v/>
      </c>
      <c r="E68" s="6" t="str">
        <f t="shared" si="34"/>
        <v/>
      </c>
      <c r="F68" s="6" t="str">
        <f t="shared" si="34"/>
        <v/>
      </c>
      <c r="G68" s="6" t="str">
        <f t="shared" si="34"/>
        <v/>
      </c>
      <c r="H68" s="6" t="str">
        <f t="shared" si="34"/>
        <v/>
      </c>
      <c r="I68" s="14" t="str">
        <f>IF(B6="","",IF(B12="","",AVERAGE(B68:H68)))</f>
        <v/>
      </c>
      <c r="J68" s="67" t="e">
        <f>I68/60</f>
        <v>#VALUE!</v>
      </c>
      <c r="K68" s="67"/>
      <c r="L68" s="67"/>
      <c r="M68" s="67"/>
    </row>
    <row r="69" spans="1:13" x14ac:dyDescent="0.25">
      <c r="A69" s="7" t="s">
        <v>19</v>
      </c>
      <c r="B69" s="6" t="str">
        <f t="shared" ref="B69:H69" si="35">IF(B27="","",IF(B64="","",(B64+(-1*B27))))</f>
        <v/>
      </c>
      <c r="C69" s="6" t="str">
        <f t="shared" si="35"/>
        <v/>
      </c>
      <c r="D69" s="6" t="str">
        <f t="shared" si="35"/>
        <v/>
      </c>
      <c r="E69" s="6" t="str">
        <f t="shared" si="35"/>
        <v/>
      </c>
      <c r="F69" s="6" t="str">
        <f t="shared" si="35"/>
        <v/>
      </c>
      <c r="G69" s="6" t="str">
        <f t="shared" si="35"/>
        <v/>
      </c>
      <c r="H69" s="6" t="str">
        <f t="shared" si="35"/>
        <v/>
      </c>
      <c r="I69" s="14" t="e">
        <f>AVERAGE(B69:H69)</f>
        <v>#DIV/0!</v>
      </c>
      <c r="J69" s="29" t="e">
        <f>I69/60</f>
        <v>#DIV/0!</v>
      </c>
      <c r="K69" s="67"/>
      <c r="L69" s="67"/>
      <c r="M69" s="67"/>
    </row>
    <row r="70" spans="1:13" x14ac:dyDescent="0.25">
      <c r="A70" s="34" t="s">
        <v>31</v>
      </c>
      <c r="B70" s="38"/>
      <c r="C70" s="38"/>
      <c r="D70" s="38"/>
      <c r="E70" s="38"/>
      <c r="F70" s="38"/>
      <c r="G70" s="38"/>
      <c r="H70" s="38"/>
      <c r="I70" s="39" t="s">
        <v>37</v>
      </c>
      <c r="J70" s="67"/>
      <c r="K70" s="67"/>
      <c r="L70" s="67"/>
      <c r="M70" s="67"/>
    </row>
    <row r="71" spans="1:13" x14ac:dyDescent="0.25">
      <c r="A71" s="7" t="s">
        <v>32</v>
      </c>
      <c r="B71" s="67" t="str">
        <f>IF(B34="","",B34)</f>
        <v/>
      </c>
      <c r="C71" s="67" t="str">
        <f t="shared" ref="C71:H73" si="36">IF(C34="","",C34)</f>
        <v/>
      </c>
      <c r="D71" s="67" t="str">
        <f t="shared" si="36"/>
        <v/>
      </c>
      <c r="E71" s="67" t="str">
        <f t="shared" si="36"/>
        <v/>
      </c>
      <c r="F71" s="67" t="str">
        <f t="shared" si="36"/>
        <v/>
      </c>
      <c r="G71" s="67" t="str">
        <f t="shared" si="36"/>
        <v/>
      </c>
      <c r="H71" s="67" t="str">
        <f t="shared" si="36"/>
        <v/>
      </c>
      <c r="I71" s="68" t="e">
        <f>AVERAGE(B71:H71)</f>
        <v>#DIV/0!</v>
      </c>
      <c r="J71" s="49" t="e">
        <f>I27+I34</f>
        <v>#DIV/0!</v>
      </c>
      <c r="K71" s="63" t="s">
        <v>51</v>
      </c>
      <c r="L71" s="69" t="s">
        <v>52</v>
      </c>
      <c r="M71" s="50" t="s">
        <v>49</v>
      </c>
    </row>
    <row r="72" spans="1:13" x14ac:dyDescent="0.25">
      <c r="A72" s="42" t="s">
        <v>40</v>
      </c>
      <c r="B72" s="43" t="str">
        <f>IF(B35="","",B35)</f>
        <v/>
      </c>
      <c r="C72" s="43" t="str">
        <f t="shared" si="36"/>
        <v/>
      </c>
      <c r="D72" s="43" t="str">
        <f t="shared" si="36"/>
        <v/>
      </c>
      <c r="E72" s="43" t="str">
        <f t="shared" si="36"/>
        <v/>
      </c>
      <c r="F72" s="43" t="str">
        <f t="shared" si="36"/>
        <v/>
      </c>
      <c r="G72" s="43" t="str">
        <f t="shared" si="36"/>
        <v/>
      </c>
      <c r="H72" s="43" t="str">
        <f t="shared" si="36"/>
        <v/>
      </c>
      <c r="I72" s="57" t="e">
        <f>AVERAGE(B72:H72)</f>
        <v>#DIV/0!</v>
      </c>
      <c r="J72" s="5"/>
      <c r="K72" s="67"/>
      <c r="L72" s="67"/>
      <c r="M72" s="67"/>
    </row>
    <row r="73" spans="1:13" x14ac:dyDescent="0.25">
      <c r="A73" s="7" t="s">
        <v>45</v>
      </c>
      <c r="B73" s="5" t="str">
        <f>IF(B36="","",B36)</f>
        <v/>
      </c>
      <c r="C73" s="5" t="str">
        <f t="shared" si="36"/>
        <v/>
      </c>
      <c r="D73" s="5" t="str">
        <f t="shared" si="36"/>
        <v/>
      </c>
      <c r="E73" s="5" t="str">
        <f t="shared" si="36"/>
        <v/>
      </c>
      <c r="F73" s="5" t="str">
        <f t="shared" si="36"/>
        <v/>
      </c>
      <c r="G73" s="5" t="str">
        <f t="shared" si="36"/>
        <v/>
      </c>
      <c r="H73" s="5" t="str">
        <f t="shared" si="36"/>
        <v/>
      </c>
      <c r="I73" s="53" t="e">
        <f>AVERAGE(B73:H73)</f>
        <v>#DIV/0!</v>
      </c>
      <c r="J73" s="67"/>
      <c r="K73" s="67"/>
      <c r="L73" s="67"/>
      <c r="M73" s="67"/>
    </row>
    <row r="74" spans="1:13" x14ac:dyDescent="0.25">
      <c r="A74" s="42" t="s">
        <v>46</v>
      </c>
      <c r="B74" s="44" t="str">
        <f t="shared" ref="B74:H74" si="37">IF(B36="","",IF(B81="","",(B36+B81)))</f>
        <v/>
      </c>
      <c r="C74" s="44" t="str">
        <f t="shared" si="37"/>
        <v/>
      </c>
      <c r="D74" s="44" t="str">
        <f t="shared" si="37"/>
        <v/>
      </c>
      <c r="E74" s="44" t="str">
        <f t="shared" si="37"/>
        <v/>
      </c>
      <c r="F74" s="44" t="str">
        <f t="shared" si="37"/>
        <v/>
      </c>
      <c r="G74" s="44" t="str">
        <f t="shared" si="37"/>
        <v/>
      </c>
      <c r="H74" s="44" t="str">
        <f t="shared" si="37"/>
        <v/>
      </c>
      <c r="I74" s="52" t="e">
        <f t="shared" ref="I74:I76" si="38">AVERAGE(B74:H74)</f>
        <v>#DIV/0!</v>
      </c>
      <c r="J74" s="67"/>
      <c r="K74" s="67"/>
      <c r="L74" s="67"/>
      <c r="M74" s="67"/>
    </row>
    <row r="75" spans="1:13" x14ac:dyDescent="0.25">
      <c r="A75" s="7" t="s">
        <v>33</v>
      </c>
      <c r="B75" s="67" t="str">
        <f>B42</f>
        <v/>
      </c>
      <c r="C75" s="67" t="str">
        <f t="shared" ref="C75:H75" si="39">C42</f>
        <v/>
      </c>
      <c r="D75" s="67" t="str">
        <f t="shared" si="39"/>
        <v/>
      </c>
      <c r="E75" s="67" t="str">
        <f t="shared" si="39"/>
        <v/>
      </c>
      <c r="F75" s="67" t="str">
        <f t="shared" si="39"/>
        <v/>
      </c>
      <c r="G75" s="67" t="str">
        <f t="shared" si="39"/>
        <v/>
      </c>
      <c r="H75" s="67" t="str">
        <f t="shared" si="39"/>
        <v/>
      </c>
      <c r="I75" s="53" t="e">
        <f t="shared" si="38"/>
        <v>#DIV/0!</v>
      </c>
      <c r="J75" s="29" t="e">
        <f>AVERAGE(B75:H75)/60</f>
        <v>#DIV/0!</v>
      </c>
      <c r="K75" s="49" t="e">
        <f>I18+I75</f>
        <v>#DIV/0!</v>
      </c>
      <c r="L75" s="51" t="e">
        <f>K75/60</f>
        <v>#DIV/0!</v>
      </c>
      <c r="M75" s="50" t="s">
        <v>38</v>
      </c>
    </row>
    <row r="76" spans="1:13" x14ac:dyDescent="0.25">
      <c r="A76" s="42" t="s">
        <v>34</v>
      </c>
      <c r="B76" s="44" t="str">
        <f>B69</f>
        <v/>
      </c>
      <c r="C76" s="44" t="str">
        <f t="shared" ref="C76:H76" si="40">C69</f>
        <v/>
      </c>
      <c r="D76" s="44" t="str">
        <f t="shared" si="40"/>
        <v/>
      </c>
      <c r="E76" s="44" t="str">
        <f t="shared" si="40"/>
        <v/>
      </c>
      <c r="F76" s="44" t="str">
        <f t="shared" si="40"/>
        <v/>
      </c>
      <c r="G76" s="44" t="str">
        <f t="shared" si="40"/>
        <v/>
      </c>
      <c r="H76" s="44" t="str">
        <f t="shared" si="40"/>
        <v/>
      </c>
      <c r="I76" s="52" t="e">
        <f t="shared" si="38"/>
        <v>#DIV/0!</v>
      </c>
      <c r="J76" s="29" t="e">
        <f>AVERAGE(B76:H76)/60</f>
        <v>#DIV/0!</v>
      </c>
      <c r="K76" s="67"/>
      <c r="L76" s="67"/>
      <c r="M76" s="67"/>
    </row>
    <row r="77" spans="1:13" x14ac:dyDescent="0.25">
      <c r="A77" s="7" t="s">
        <v>35</v>
      </c>
      <c r="B77" s="35" t="e">
        <f>B43</f>
        <v>#VALUE!</v>
      </c>
      <c r="C77" s="35" t="e">
        <f t="shared" ref="C77:H77" si="41">C43</f>
        <v>#VALUE!</v>
      </c>
      <c r="D77" s="35" t="e">
        <f t="shared" si="41"/>
        <v>#VALUE!</v>
      </c>
      <c r="E77" s="35" t="e">
        <f t="shared" si="41"/>
        <v>#VALUE!</v>
      </c>
      <c r="F77" s="35" t="e">
        <f t="shared" si="41"/>
        <v>#VALUE!</v>
      </c>
      <c r="G77" s="35" t="e">
        <f t="shared" si="41"/>
        <v>#VALUE!</v>
      </c>
      <c r="H77" s="35" t="e">
        <f t="shared" si="41"/>
        <v>#VALUE!</v>
      </c>
      <c r="I77" s="54" t="e">
        <f>I75/I76</f>
        <v>#DIV/0!</v>
      </c>
      <c r="J77" s="67"/>
      <c r="K77" s="67"/>
      <c r="L77" s="67"/>
      <c r="M77" s="67"/>
    </row>
    <row r="78" spans="1:13" x14ac:dyDescent="0.25">
      <c r="A78" s="42" t="s">
        <v>48</v>
      </c>
      <c r="B78" s="45" t="e">
        <f>B75/(B69+B81)</f>
        <v>#VALUE!</v>
      </c>
      <c r="C78" s="45" t="e">
        <f t="shared" ref="C78:H78" si="42">C75/(C69+C81)</f>
        <v>#VALUE!</v>
      </c>
      <c r="D78" s="45" t="e">
        <f t="shared" si="42"/>
        <v>#VALUE!</v>
      </c>
      <c r="E78" s="45" t="e">
        <f t="shared" si="42"/>
        <v>#VALUE!</v>
      </c>
      <c r="F78" s="45" t="e">
        <f t="shared" si="42"/>
        <v>#VALUE!</v>
      </c>
      <c r="G78" s="45" t="e">
        <f t="shared" si="42"/>
        <v>#VALUE!</v>
      </c>
      <c r="H78" s="45" t="e">
        <f t="shared" si="42"/>
        <v>#VALUE!</v>
      </c>
      <c r="I78" s="55" t="e">
        <f>I75/(I69+I81)</f>
        <v>#DIV/0!</v>
      </c>
      <c r="J78" s="67"/>
      <c r="K78" s="67"/>
      <c r="L78" s="67"/>
      <c r="M78" s="67"/>
    </row>
    <row r="79" spans="1:13" x14ac:dyDescent="0.25">
      <c r="A79" s="7" t="s">
        <v>0</v>
      </c>
      <c r="B79" s="67">
        <f t="shared" ref="B79:H79" si="43">B66</f>
        <v>0</v>
      </c>
      <c r="C79" s="67">
        <f t="shared" si="43"/>
        <v>0</v>
      </c>
      <c r="D79" s="67">
        <f t="shared" si="43"/>
        <v>0</v>
      </c>
      <c r="E79" s="67">
        <f t="shared" si="43"/>
        <v>0</v>
      </c>
      <c r="F79" s="67">
        <f t="shared" si="43"/>
        <v>0</v>
      </c>
      <c r="G79" s="67">
        <f t="shared" si="43"/>
        <v>0</v>
      </c>
      <c r="H79" s="67">
        <f t="shared" si="43"/>
        <v>0</v>
      </c>
      <c r="I79" s="70">
        <v>5</v>
      </c>
      <c r="J79" s="62" t="s">
        <v>54</v>
      </c>
      <c r="K79" s="61" t="s">
        <v>53</v>
      </c>
      <c r="L79" s="67"/>
      <c r="M79" s="67"/>
    </row>
    <row r="80" spans="1:13" x14ac:dyDescent="0.25">
      <c r="A80" s="42" t="s">
        <v>36</v>
      </c>
      <c r="B80" s="43">
        <f t="shared" ref="B80:H80" si="44">B19</f>
        <v>0</v>
      </c>
      <c r="C80" s="43">
        <f t="shared" si="44"/>
        <v>0</v>
      </c>
      <c r="D80" s="43">
        <f t="shared" si="44"/>
        <v>0</v>
      </c>
      <c r="E80" s="43">
        <f t="shared" si="44"/>
        <v>0</v>
      </c>
      <c r="F80" s="43">
        <f t="shared" si="44"/>
        <v>0</v>
      </c>
      <c r="G80" s="43">
        <f t="shared" si="44"/>
        <v>0</v>
      </c>
      <c r="H80" s="43">
        <f t="shared" si="44"/>
        <v>0</v>
      </c>
      <c r="I80" s="59">
        <f>AVERAGE(B80:H80)</f>
        <v>0</v>
      </c>
      <c r="J80" s="60"/>
      <c r="K80" s="58"/>
      <c r="L80" s="67"/>
      <c r="M80" s="67"/>
    </row>
    <row r="81" spans="1:13" x14ac:dyDescent="0.25">
      <c r="A81" s="7" t="s">
        <v>39</v>
      </c>
      <c r="B81" s="5">
        <f t="shared" ref="B81:H81" si="45">IF(B56="",0,IF(B50="",0,IF(SUM(B56-B50)&gt;0,SUM(B56-B50),0)))</f>
        <v>0</v>
      </c>
      <c r="C81" s="5">
        <f t="shared" si="45"/>
        <v>0</v>
      </c>
      <c r="D81" s="5">
        <f t="shared" si="45"/>
        <v>0</v>
      </c>
      <c r="E81" s="5">
        <f t="shared" si="45"/>
        <v>0</v>
      </c>
      <c r="F81" s="5">
        <f t="shared" si="45"/>
        <v>0</v>
      </c>
      <c r="G81" s="5">
        <f t="shared" si="45"/>
        <v>0</v>
      </c>
      <c r="H81" s="5">
        <f t="shared" si="45"/>
        <v>0</v>
      </c>
      <c r="I81" s="56">
        <f>AVERAGE(B81:H81)</f>
        <v>0</v>
      </c>
      <c r="J81" s="67"/>
      <c r="K81" s="67"/>
      <c r="L81" s="67"/>
      <c r="M81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BaseLine1</vt:lpstr>
      <vt:lpstr>BaseLine2</vt:lpstr>
      <vt:lpstr>Week1</vt:lpstr>
      <vt:lpstr>Week2</vt:lpstr>
      <vt:lpstr>Week3</vt:lpstr>
      <vt:lpstr>Week4</vt:lpstr>
      <vt:lpstr>Week5</vt:lpstr>
      <vt:lpstr>Week6</vt:lpstr>
      <vt:lpstr>Week7</vt:lpstr>
      <vt:lpstr>Week8</vt:lpstr>
      <vt:lpstr>PostBL1</vt:lpstr>
      <vt:lpstr>PostBL2</vt:lpstr>
      <vt:lpstr>Sheet11</vt:lpstr>
      <vt:lpstr>BaseLine1!Print_Area</vt:lpstr>
      <vt:lpstr>BaseLine2!Print_Area</vt:lpstr>
      <vt:lpstr>Week1!Print_Area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Liza</dc:creator>
  <cp:lastModifiedBy>Windows User</cp:lastModifiedBy>
  <cp:lastPrinted>2015-08-26T20:17:45Z</cp:lastPrinted>
  <dcterms:created xsi:type="dcterms:W3CDTF">2009-12-22T22:56:01Z</dcterms:created>
  <dcterms:modified xsi:type="dcterms:W3CDTF">2015-11-11T14:19:53Z</dcterms:modified>
</cp:coreProperties>
</file>